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eloisedebeaufort/Downloads/"/>
    </mc:Choice>
  </mc:AlternateContent>
  <xr:revisionPtr revIDLastSave="0" documentId="13_ncr:1_{5DDD9918-F366-9E41-B3A1-DE30F13D135C}" xr6:coauthVersionLast="46" xr6:coauthVersionMax="46" xr10:uidLastSave="{00000000-0000-0000-0000-000000000000}"/>
  <bookViews>
    <workbookView xWindow="380" yWindow="500" windowWidth="28420" windowHeight="15700" xr2:uid="{3AE30E50-0F5C-B64F-8BB7-F2AFA77BB5B2}"/>
  </bookViews>
  <sheets>
    <sheet name="Matrice de décision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1" l="1"/>
  <c r="B67" i="1"/>
  <c r="B90" i="1"/>
  <c r="B1" i="1"/>
  <c r="B108" i="1"/>
  <c r="B107" i="1"/>
  <c r="B106" i="1"/>
  <c r="B109" i="1"/>
  <c r="B88" i="1"/>
  <c r="B87" i="1"/>
  <c r="B86" i="1"/>
  <c r="B89" i="1"/>
  <c r="B61" i="1"/>
  <c r="B60" i="1"/>
  <c r="B62" i="1"/>
  <c r="B35" i="1"/>
  <c r="B34" i="1"/>
  <c r="B33" i="1"/>
  <c r="B36" i="1"/>
</calcChain>
</file>

<file path=xl/sharedStrings.xml><?xml version="1.0" encoding="utf-8"?>
<sst xmlns="http://schemas.openxmlformats.org/spreadsheetml/2006/main" count="96" uniqueCount="75">
  <si>
    <t>Master Ingénierie de la Santé – Technologies Biomédicales et Territoires de Santé – Année scolaire 2020/2021</t>
  </si>
  <si>
    <t>Nom du projet :</t>
  </si>
  <si>
    <t xml:space="preserve"> </t>
  </si>
  <si>
    <t>Organisme :</t>
  </si>
  <si>
    <t>Responsable :</t>
  </si>
  <si>
    <t>Coordonées :</t>
  </si>
  <si>
    <t>Guide d'accompagnement pour la mise sur le marché d'un Dispositif Médical</t>
  </si>
  <si>
    <t xml:space="preserve">ETAPES DU PROJET </t>
  </si>
  <si>
    <t xml:space="preserve">VALIDITE DE L'ETAPE </t>
  </si>
  <si>
    <t xml:space="preserve">Etapes validées </t>
  </si>
  <si>
    <t xml:space="preserve">Etapes en cours </t>
  </si>
  <si>
    <t xml:space="preserve">Etapes à faire </t>
  </si>
  <si>
    <t>Phase 1 - Avant la conception/fabrication</t>
  </si>
  <si>
    <t>Choisir la procédure de marquage CE à mettre en place pour le futur DM</t>
  </si>
  <si>
    <t>Sous-phase 1 - Conception et validité du prototype</t>
  </si>
  <si>
    <t>Phase 3 - Fabrication et industrialisation</t>
  </si>
  <si>
    <t>Préparer les commandes</t>
  </si>
  <si>
    <t>Obtention de l'IUD</t>
  </si>
  <si>
    <t>Sous-phase 1 - Etude de marché</t>
  </si>
  <si>
    <t>Benchmark</t>
  </si>
  <si>
    <t>Analyser des brevets en cours à l’INPI</t>
  </si>
  <si>
    <t>Identifier les associations d’usagers concernées par ce DM et les corporations médicales concernées</t>
  </si>
  <si>
    <t>Analyse des risques par rapport à l’existant</t>
  </si>
  <si>
    <t>Sous-phase 2 - Etude de faisabilité</t>
  </si>
  <si>
    <t>S’assurer que l’idée d’innovation est un DM au sens de la réglementation (EPI ou autre)</t>
  </si>
  <si>
    <t>Orienter le domaine d'application du DM</t>
  </si>
  <si>
    <t>Cibler les pathologies</t>
  </si>
  <si>
    <t>Définir la classe du DM : annexe du règlement européen 2017/745 pour un DM</t>
  </si>
  <si>
    <t>Identifier la stratégie de certification et ses dérogations possibles.  </t>
  </si>
  <si>
    <t>Organisme notifié désigné et surveillé par l'ANSM</t>
  </si>
  <si>
    <t>Phase 2 - Conception</t>
  </si>
  <si>
    <t>Développer un prototype (cf dossier de fabrication)</t>
  </si>
  <si>
    <t>Essais de fonctionnalité pour validité</t>
  </si>
  <si>
    <t>Analyse des risques (14971 v.2019)</t>
  </si>
  <si>
    <t>Analyse bénéfices/risques (XP S 99-223) du nouveau procédé pour commencer les recherches et finaliser le prototype  </t>
  </si>
  <si>
    <t>Sous-phase 2 - Etude de préindustrialisation et lancement d'une présérie</t>
  </si>
  <si>
    <t>Identifier les prestataires fabricants </t>
  </si>
  <si>
    <t>Dossier de fabrication : composants, étapes pour construire et fabriquer le DM  </t>
  </si>
  <si>
    <t>Développer une série de DM pour les Tests : validation du prototype  </t>
  </si>
  <si>
    <t>Réaliser les essais techniques sur le DM : veiller au respect des exigences de l’ISO 60601-1</t>
  </si>
  <si>
    <t>Sous-phase 3 - Evaluation clinique de la présérie</t>
  </si>
  <si>
    <t>Obtenir l’autorisation pour effectuer les essais pré-cliniques avec DM tel qu’il serait vendu</t>
  </si>
  <si>
    <t>Dossier avec les résultats des essais pré-cliniques, compléter le rapport de conformité aux normes  </t>
  </si>
  <si>
    <t>Obtenir l’autorisation de l’ANSM pour faire des essais cliniques</t>
  </si>
  <si>
    <t>Sous-phase 1 - Lancement de l'industrialisation</t>
  </si>
  <si>
    <t>Produire les DM</t>
  </si>
  <si>
    <t>Faire un stock</t>
  </si>
  <si>
    <t>Enregistrer le dispositif et le fabricant dans Eudamed</t>
  </si>
  <si>
    <t>Sous-phase 1bis - Le marquage CE</t>
  </si>
  <si>
    <t>Rédiger la documentation technique</t>
  </si>
  <si>
    <t>Contacter l’organisme notifié  </t>
  </si>
  <si>
    <t>Faire un audit du SMQ 13485</t>
  </si>
  <si>
    <t>DM disruptif en attendant le marquage CE</t>
  </si>
  <si>
    <t>Sous-phase 2 - Remboursement</t>
  </si>
  <si>
    <t>Remboursement LPPR</t>
  </si>
  <si>
    <t>Phase 4 - Surveillance</t>
  </si>
  <si>
    <t>Sous-phase 1 - Suivis et audits</t>
  </si>
  <si>
    <t>Surveillance par l’ANSM LNE-gmed en france</t>
  </si>
  <si>
    <t>Suivi clinique après commercialisation (SCAC) du DM dans l’établissement de santé /contrôles qualité</t>
  </si>
  <si>
    <t>SAC : suivi après commercialisation</t>
  </si>
  <si>
    <t>Audits inopinés : marquage CE</t>
  </si>
  <si>
    <t>Audits de suivi</t>
  </si>
  <si>
    <t>Sous-phase 2 - finalité du projet</t>
  </si>
  <si>
    <t>Maintien du marquage pendant 5 ans  </t>
  </si>
  <si>
    <t>Réforme à la fin du cycle de vie du DM</t>
  </si>
  <si>
    <t>Retour d'expérience</t>
  </si>
  <si>
    <t>En cours</t>
  </si>
  <si>
    <t>Validé</t>
  </si>
  <si>
    <t xml:space="preserve">Légende : </t>
  </si>
  <si>
    <t xml:space="preserve">Bilan général de la phase </t>
  </si>
  <si>
    <t>A faire</t>
  </si>
  <si>
    <t xml:space="preserve">Tests cliniques pour s’assurer qu’il réponde aux attentes médicales </t>
  </si>
  <si>
    <t>Auriane GUILLOTEAU - Eloïse DE BEAUFORT - Manolie PAUL - Marie GIORGI</t>
  </si>
  <si>
    <t>Réaliser les essais cliniques</t>
  </si>
  <si>
    <t>Identifier les exigences spécifiques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</si>
</sst>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66CC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66C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D6F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/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4" fillId="0" borderId="0" xfId="0" applyFont="1"/>
    <xf numFmtId="0" fontId="3" fillId="0" borderId="0" xfId="0" applyFont="1" applyFill="1"/>
    <xf numFmtId="0" fontId="4" fillId="0" borderId="5" xfId="0" applyFont="1" applyBorder="1"/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10" fillId="0" borderId="0" xfId="0" applyFont="1"/>
    <xf numFmtId="0" fontId="7" fillId="6" borderId="16" xfId="0" applyFont="1" applyFill="1" applyBorder="1" applyAlignment="1"/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8" fillId="6" borderId="8" xfId="0" applyFont="1" applyFill="1" applyBorder="1" applyAlignment="1" applyProtection="1">
      <alignment wrapText="1"/>
    </xf>
    <xf numFmtId="0" fontId="4" fillId="0" borderId="0" xfId="0" applyFont="1" applyFill="1"/>
    <xf numFmtId="0" fontId="12" fillId="8" borderId="0" xfId="0" applyFont="1" applyFill="1" applyAlignment="1">
      <alignment vertical="center" wrapText="1"/>
    </xf>
    <xf numFmtId="0" fontId="14" fillId="2" borderId="0" xfId="0" applyFont="1" applyFill="1" applyBorder="1" applyAlignment="1">
      <alignment wrapText="1"/>
    </xf>
    <xf numFmtId="0" fontId="2" fillId="3" borderId="0" xfId="0" applyFont="1" applyFill="1" applyAlignment="1" applyProtection="1">
      <alignment horizontal="right"/>
      <protection locked="0"/>
    </xf>
    <xf numFmtId="0" fontId="4" fillId="2" borderId="19" xfId="0" applyFont="1" applyFill="1" applyBorder="1" applyAlignment="1"/>
    <xf numFmtId="0" fontId="15" fillId="0" borderId="0" xfId="0" applyFont="1" applyFill="1" applyAlignment="1" applyProtection="1">
      <alignment horizontal="right" wrapText="1"/>
      <protection locked="0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11" fillId="2" borderId="10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0" fontId="13" fillId="4" borderId="2" xfId="0" applyFont="1" applyFill="1" applyBorder="1" applyAlignment="1" applyProtection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 applyProtection="1">
      <alignment wrapText="1"/>
    </xf>
    <xf numFmtId="0" fontId="18" fillId="7" borderId="14" xfId="0" applyFont="1" applyFill="1" applyBorder="1" applyAlignment="1">
      <alignment wrapText="1"/>
    </xf>
    <xf numFmtId="0" fontId="17" fillId="0" borderId="13" xfId="0" applyFont="1" applyBorder="1" applyAlignment="1" applyProtection="1">
      <alignment wrapText="1"/>
    </xf>
    <xf numFmtId="0" fontId="4" fillId="0" borderId="14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right" vertical="center" wrapText="1"/>
    </xf>
    <xf numFmtId="0" fontId="11" fillId="0" borderId="7" xfId="0" applyFont="1" applyBorder="1" applyAlignment="1" applyProtection="1">
      <alignment horizontal="right" vertical="center" wrapText="1"/>
    </xf>
    <xf numFmtId="0" fontId="15" fillId="8" borderId="7" xfId="0" applyFont="1" applyFill="1" applyBorder="1" applyAlignment="1">
      <alignment horizontal="center" vertical="center"/>
    </xf>
    <xf numFmtId="0" fontId="17" fillId="0" borderId="13" xfId="0" applyFont="1" applyFill="1" applyBorder="1" applyAlignment="1" applyProtection="1">
      <alignment vertical="center" wrapText="1"/>
    </xf>
    <xf numFmtId="0" fontId="17" fillId="0" borderId="13" xfId="0" applyFont="1" applyFill="1" applyBorder="1" applyAlignment="1" applyProtection="1">
      <alignment horizontal="left"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right" vertical="center" wrapText="1"/>
    </xf>
    <xf numFmtId="0" fontId="0" fillId="0" borderId="5" xfId="0" applyFont="1" applyBorder="1"/>
    <xf numFmtId="0" fontId="11" fillId="0" borderId="7" xfId="0" applyFont="1" applyBorder="1" applyAlignment="1">
      <alignment horizontal="right" vertical="center" wrapText="1"/>
    </xf>
    <xf numFmtId="0" fontId="2" fillId="8" borderId="7" xfId="0" applyFont="1" applyFill="1" applyBorder="1" applyAlignment="1">
      <alignment horizontal="center" vertical="center"/>
    </xf>
    <xf numFmtId="0" fontId="0" fillId="0" borderId="0" xfId="0" applyFont="1"/>
    <xf numFmtId="0" fontId="17" fillId="0" borderId="13" xfId="0" applyFont="1" applyFill="1" applyBorder="1" applyAlignment="1">
      <alignment wrapText="1"/>
    </xf>
    <xf numFmtId="0" fontId="10" fillId="0" borderId="14" xfId="0" applyFont="1" applyBorder="1" applyAlignment="1">
      <alignment horizontal="center" vertical="center"/>
    </xf>
    <xf numFmtId="0" fontId="17" fillId="0" borderId="0" xfId="0" applyFont="1" applyFill="1" applyBorder="1" applyAlignment="1">
      <alignment wrapText="1"/>
    </xf>
    <xf numFmtId="0" fontId="0" fillId="0" borderId="0" xfId="0" applyFont="1" applyBorder="1"/>
    <xf numFmtId="0" fontId="21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0" fillId="0" borderId="0" xfId="0" applyFont="1" applyAlignment="1">
      <alignment wrapText="1"/>
    </xf>
    <xf numFmtId="14" fontId="10" fillId="0" borderId="0" xfId="0" applyNumberFormat="1" applyFont="1" applyAlignment="1"/>
    <xf numFmtId="0" fontId="24" fillId="0" borderId="0" xfId="0" applyFont="1" applyAlignment="1"/>
    <xf numFmtId="1" fontId="4" fillId="0" borderId="5" xfId="0" applyNumberFormat="1" applyFont="1" applyBorder="1"/>
    <xf numFmtId="14" fontId="0" fillId="0" borderId="0" xfId="0" applyNumberFormat="1" applyFont="1"/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right" vertical="top"/>
    </xf>
    <xf numFmtId="0" fontId="23" fillId="8" borderId="0" xfId="0" applyFont="1" applyFill="1" applyAlignment="1">
      <alignment horizontal="right" wrapText="1"/>
    </xf>
    <xf numFmtId="0" fontId="19" fillId="12" borderId="11" xfId="0" applyFont="1" applyFill="1" applyBorder="1" applyAlignment="1">
      <alignment horizontal="left" wrapText="1"/>
    </xf>
    <xf numFmtId="0" fontId="19" fillId="12" borderId="12" xfId="0" applyFont="1" applyFill="1" applyBorder="1" applyAlignment="1">
      <alignment horizontal="left" wrapText="1"/>
    </xf>
    <xf numFmtId="0" fontId="20" fillId="9" borderId="13" xfId="0" applyFont="1" applyFill="1" applyBorder="1" applyAlignment="1">
      <alignment horizontal="left" vertical="center" wrapText="1"/>
    </xf>
    <xf numFmtId="0" fontId="20" fillId="9" borderId="14" xfId="0" applyFont="1" applyFill="1" applyBorder="1" applyAlignment="1">
      <alignment horizontal="left" vertical="center" wrapText="1"/>
    </xf>
    <xf numFmtId="0" fontId="10" fillId="9" borderId="9" xfId="0" applyFont="1" applyFill="1" applyBorder="1" applyAlignment="1">
      <alignment horizontal="left" vertical="center" wrapText="1"/>
    </xf>
    <xf numFmtId="0" fontId="10" fillId="9" borderId="6" xfId="0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20" fillId="13" borderId="13" xfId="0" applyFont="1" applyFill="1" applyBorder="1" applyAlignment="1">
      <alignment horizontal="left" wrapText="1"/>
    </xf>
    <xf numFmtId="0" fontId="20" fillId="13" borderId="14" xfId="0" applyFont="1" applyFill="1" applyBorder="1" applyAlignment="1">
      <alignment horizontal="left" wrapText="1"/>
    </xf>
    <xf numFmtId="0" fontId="19" fillId="10" borderId="11" xfId="0" applyFont="1" applyFill="1" applyBorder="1" applyAlignment="1">
      <alignment horizontal="left" vertical="center" wrapText="1"/>
    </xf>
    <xf numFmtId="0" fontId="19" fillId="10" borderId="12" xfId="0" applyFont="1" applyFill="1" applyBorder="1" applyAlignment="1">
      <alignment horizontal="left" vertical="center" wrapText="1"/>
    </xf>
    <xf numFmtId="0" fontId="20" fillId="11" borderId="13" xfId="0" applyFont="1" applyFill="1" applyBorder="1" applyAlignment="1">
      <alignment horizontal="left" vertical="center" wrapText="1"/>
    </xf>
    <xf numFmtId="0" fontId="20" fillId="11" borderId="14" xfId="0" applyFont="1" applyFill="1" applyBorder="1" applyAlignment="1">
      <alignment horizontal="left" vertical="center" wrapText="1"/>
    </xf>
    <xf numFmtId="0" fontId="20" fillId="11" borderId="17" xfId="0" applyFont="1" applyFill="1" applyBorder="1" applyAlignment="1">
      <alignment horizontal="left" wrapText="1"/>
    </xf>
    <xf numFmtId="0" fontId="20" fillId="11" borderId="18" xfId="0" applyFont="1" applyFill="1" applyBorder="1" applyAlignment="1">
      <alignment horizontal="left" wrapText="1"/>
    </xf>
    <xf numFmtId="0" fontId="20" fillId="11" borderId="13" xfId="0" applyFont="1" applyFill="1" applyBorder="1" applyAlignment="1">
      <alignment horizontal="left" wrapText="1"/>
    </xf>
    <xf numFmtId="0" fontId="20" fillId="11" borderId="14" xfId="0" applyFont="1" applyFill="1" applyBorder="1" applyAlignment="1">
      <alignment horizontal="left" wrapText="1"/>
    </xf>
  </cellXfs>
  <cellStyles count="1">
    <cellStyle name="Normal" xfId="0" builtinId="0"/>
  </cellStyles>
  <dxfs count="18"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6FE"/>
      <color rgb="FFFFB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36891</xdr:colOff>
      <xdr:row>1</xdr:row>
      <xdr:rowOff>8466</xdr:rowOff>
    </xdr:from>
    <xdr:to>
      <xdr:col>0</xdr:col>
      <xdr:colOff>1110344</xdr:colOff>
      <xdr:row>1</xdr:row>
      <xdr:rowOff>282233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19ACB25-08FA-B345-BDFF-7D3DA02C1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91" y="152399"/>
          <a:ext cx="1073453" cy="275581"/>
        </a:xfrm>
        <a:prstGeom prst="rect">
          <a:avLst/>
        </a:prstGeom>
      </xdr:spPr>
    </xdr:pic>
    <xdr:clientData/>
  </xdr:twoCellAnchor>
  <xdr:oneCellAnchor>
    <xdr:from>
      <xdr:col>0</xdr:col>
      <xdr:colOff>36891</xdr:colOff>
      <xdr:row>37</xdr:row>
      <xdr:rowOff>8466</xdr:rowOff>
    </xdr:from>
    <xdr:ext cx="1073453" cy="273767"/>
    <xdr:pic>
      <xdr:nvPicPr>
        <xdr:cNvPr id="4" name="Image 3">
          <a:extLst>
            <a:ext uri="{FF2B5EF4-FFF2-40B4-BE49-F238E27FC236}">
              <a16:creationId xmlns:a16="http://schemas.microsoft.com/office/drawing/2014/main" id="{0DE8D101-EBD7-6B4E-BA05-4942DE7A9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91" y="148166"/>
          <a:ext cx="1073453" cy="273767"/>
        </a:xfrm>
        <a:prstGeom prst="rect">
          <a:avLst/>
        </a:prstGeom>
      </xdr:spPr>
    </xdr:pic>
    <xdr:clientData/>
  </xdr:oneCellAnchor>
  <xdr:oneCellAnchor>
    <xdr:from>
      <xdr:col>0</xdr:col>
      <xdr:colOff>36891</xdr:colOff>
      <xdr:row>90</xdr:row>
      <xdr:rowOff>8466</xdr:rowOff>
    </xdr:from>
    <xdr:ext cx="1073453" cy="273767"/>
    <xdr:pic>
      <xdr:nvPicPr>
        <xdr:cNvPr id="7" name="Image 6">
          <a:extLst>
            <a:ext uri="{FF2B5EF4-FFF2-40B4-BE49-F238E27FC236}">
              <a16:creationId xmlns:a16="http://schemas.microsoft.com/office/drawing/2014/main" id="{1B24362A-75FC-4446-ABCD-9D91753B7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91" y="249766"/>
          <a:ext cx="1073453" cy="27376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190500</xdr:rowOff>
    </xdr:from>
    <xdr:ext cx="1073453" cy="273767"/>
    <xdr:pic>
      <xdr:nvPicPr>
        <xdr:cNvPr id="9" name="Image 8">
          <a:extLst>
            <a:ext uri="{FF2B5EF4-FFF2-40B4-BE49-F238E27FC236}">
              <a16:creationId xmlns:a16="http://schemas.microsoft.com/office/drawing/2014/main" id="{002EB04C-015E-FC4C-82FB-6B53170E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68900"/>
          <a:ext cx="1073453" cy="2737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F60B6-3510-FD43-A839-31C41A7ED156}">
  <sheetPr codeName="Feuil1"/>
  <dimension ref="A1:F148"/>
  <sheetViews>
    <sheetView showGridLines="0" tabSelected="1" view="pageLayout" zoomScaleNormal="75" workbookViewId="0">
      <selection activeCell="A22" sqref="A22"/>
    </sheetView>
  </sheetViews>
  <sheetFormatPr baseColWidth="10" defaultRowHeight="16" x14ac:dyDescent="0.2"/>
  <cols>
    <col min="1" max="1" width="43" style="9" customWidth="1"/>
    <col min="2" max="2" width="37" style="46" customWidth="1"/>
    <col min="3" max="3" width="20.5" hidden="1" customWidth="1"/>
    <col min="4" max="4" width="0.1640625" hidden="1" customWidth="1"/>
    <col min="5" max="5" width="0.1640625" customWidth="1"/>
  </cols>
  <sheetData>
    <row r="1" spans="1:5" s="11" customFormat="1" ht="19" customHeight="1" x14ac:dyDescent="0.2">
      <c r="A1" s="63"/>
      <c r="B1" s="64">
        <f ca="1">TODAY()</f>
        <v>44308</v>
      </c>
      <c r="C1" s="65"/>
      <c r="D1" s="65"/>
      <c r="E1" s="65"/>
    </row>
    <row r="2" spans="1:5" ht="25" customHeight="1" x14ac:dyDescent="0.2">
      <c r="A2" s="18"/>
      <c r="B2" s="18"/>
      <c r="C2" s="3"/>
      <c r="D2" s="3"/>
      <c r="E2" s="3"/>
    </row>
    <row r="3" spans="1:5" s="15" customFormat="1" ht="11" customHeight="1" x14ac:dyDescent="0.2">
      <c r="A3" s="72" t="s">
        <v>0</v>
      </c>
      <c r="B3" s="72"/>
      <c r="C3" s="14"/>
      <c r="D3" s="14"/>
      <c r="E3" s="14"/>
    </row>
    <row r="4" spans="1:5" ht="13" customHeight="1" x14ac:dyDescent="0.2">
      <c r="A4" s="71" t="s">
        <v>72</v>
      </c>
      <c r="B4" s="71"/>
      <c r="C4" s="4"/>
      <c r="D4" s="4"/>
      <c r="E4" s="4"/>
    </row>
    <row r="5" spans="1:5" ht="17" customHeight="1" x14ac:dyDescent="0.2">
      <c r="A5" s="70" t="s">
        <v>6</v>
      </c>
      <c r="B5" s="70"/>
      <c r="C5" s="5"/>
      <c r="D5" s="5"/>
      <c r="E5" s="5"/>
    </row>
    <row r="6" spans="1:5" s="11" customFormat="1" ht="6" customHeight="1" x14ac:dyDescent="0.2">
      <c r="A6" s="19"/>
      <c r="B6" s="19"/>
      <c r="C6" s="13"/>
      <c r="D6" s="13"/>
      <c r="E6" s="13"/>
    </row>
    <row r="7" spans="1:5" ht="16" customHeight="1" x14ac:dyDescent="0.25">
      <c r="A7" s="20" t="s">
        <v>1</v>
      </c>
      <c r="B7" s="21" t="s">
        <v>2</v>
      </c>
      <c r="C7" s="7"/>
      <c r="D7" s="6"/>
      <c r="E7" s="6"/>
    </row>
    <row r="8" spans="1:5" ht="16" customHeight="1" x14ac:dyDescent="0.25">
      <c r="A8" s="20" t="s">
        <v>3</v>
      </c>
      <c r="B8" s="21"/>
      <c r="C8" s="7"/>
      <c r="D8" s="6"/>
      <c r="E8" s="6"/>
    </row>
    <row r="9" spans="1:5" ht="16" customHeight="1" x14ac:dyDescent="0.25">
      <c r="A9" s="20" t="s">
        <v>4</v>
      </c>
      <c r="B9" s="21"/>
      <c r="C9" s="7"/>
      <c r="D9" s="6"/>
      <c r="E9" s="6"/>
    </row>
    <row r="10" spans="1:5" ht="16" customHeight="1" x14ac:dyDescent="0.25">
      <c r="A10" s="20" t="s">
        <v>5</v>
      </c>
      <c r="B10" s="21"/>
      <c r="C10" s="7"/>
      <c r="D10" s="6"/>
      <c r="E10" s="6"/>
    </row>
    <row r="11" spans="1:5" s="2" customFormat="1" ht="12" customHeight="1" thickBot="1" x14ac:dyDescent="0.3">
      <c r="A11" s="22"/>
      <c r="B11" s="23"/>
      <c r="C11" s="7"/>
      <c r="D11" s="17"/>
      <c r="E11" s="17"/>
    </row>
    <row r="12" spans="1:5" ht="20" customHeight="1" thickBot="1" x14ac:dyDescent="0.3">
      <c r="A12" s="24"/>
      <c r="B12" s="25" t="s">
        <v>68</v>
      </c>
      <c r="C12" s="7"/>
      <c r="D12" s="6"/>
      <c r="E12" s="6"/>
    </row>
    <row r="13" spans="1:5" ht="19" customHeight="1" x14ac:dyDescent="0.25">
      <c r="A13" s="24"/>
      <c r="B13" s="26" t="s">
        <v>67</v>
      </c>
      <c r="C13" s="7"/>
      <c r="D13" s="6"/>
      <c r="E13" s="6"/>
    </row>
    <row r="14" spans="1:5" ht="17" customHeight="1" x14ac:dyDescent="0.25">
      <c r="A14" s="24"/>
      <c r="B14" s="27" t="s">
        <v>66</v>
      </c>
      <c r="C14" s="7"/>
      <c r="D14" s="6"/>
      <c r="E14" s="6"/>
    </row>
    <row r="15" spans="1:5" ht="19" customHeight="1" thickBot="1" x14ac:dyDescent="0.3">
      <c r="A15" s="24"/>
      <c r="B15" s="28" t="s">
        <v>70</v>
      </c>
      <c r="C15" s="7"/>
      <c r="D15" s="6"/>
      <c r="E15" s="6"/>
    </row>
    <row r="16" spans="1:5" ht="9" customHeight="1" thickBot="1" x14ac:dyDescent="0.3">
      <c r="A16" s="24"/>
      <c r="B16" s="6"/>
      <c r="C16" s="6"/>
      <c r="D16" s="6"/>
      <c r="E16" s="6"/>
    </row>
    <row r="17" spans="1:5" ht="19" customHeight="1" thickBot="1" x14ac:dyDescent="0.3">
      <c r="A17" s="29" t="s">
        <v>7</v>
      </c>
      <c r="B17" s="30" t="s">
        <v>8</v>
      </c>
      <c r="C17" s="6"/>
      <c r="D17" s="6"/>
      <c r="E17" s="6"/>
    </row>
    <row r="18" spans="1:5" ht="19" x14ac:dyDescent="0.25">
      <c r="A18" s="16" t="s">
        <v>12</v>
      </c>
      <c r="B18" s="12"/>
      <c r="C18" s="6"/>
      <c r="D18" s="6"/>
      <c r="E18" s="6"/>
    </row>
    <row r="19" spans="1:5" ht="19" x14ac:dyDescent="0.25">
      <c r="A19" s="31" t="s">
        <v>18</v>
      </c>
      <c r="B19" s="32"/>
      <c r="C19" s="6"/>
      <c r="D19" s="6"/>
      <c r="E19" s="6"/>
    </row>
    <row r="20" spans="1:5" ht="19" x14ac:dyDescent="0.25">
      <c r="A20" s="33" t="s">
        <v>19</v>
      </c>
      <c r="B20" s="34"/>
      <c r="C20" s="6"/>
      <c r="D20" s="6"/>
      <c r="E20" s="6"/>
    </row>
    <row r="21" spans="1:5" ht="19" x14ac:dyDescent="0.25">
      <c r="A21" s="33" t="s">
        <v>20</v>
      </c>
      <c r="B21" s="34"/>
      <c r="C21" s="6"/>
      <c r="D21" s="6"/>
      <c r="E21" s="6"/>
    </row>
    <row r="22" spans="1:5" ht="40" customHeight="1" x14ac:dyDescent="0.25">
      <c r="A22" s="33" t="s">
        <v>21</v>
      </c>
      <c r="B22" s="34"/>
      <c r="C22" s="6"/>
      <c r="D22" s="6"/>
      <c r="E22" s="6"/>
    </row>
    <row r="23" spans="1:5" ht="19" x14ac:dyDescent="0.25">
      <c r="A23" s="33" t="s">
        <v>22</v>
      </c>
      <c r="B23" s="34"/>
      <c r="C23" s="6"/>
      <c r="D23" s="6"/>
      <c r="E23" s="6"/>
    </row>
    <row r="24" spans="1:5" ht="19" x14ac:dyDescent="0.25">
      <c r="A24" s="31" t="s">
        <v>23</v>
      </c>
      <c r="B24" s="32"/>
      <c r="C24" s="6"/>
      <c r="D24" s="6"/>
      <c r="E24" s="6"/>
    </row>
    <row r="25" spans="1:5" ht="35" x14ac:dyDescent="0.25">
      <c r="A25" s="33" t="s">
        <v>24</v>
      </c>
      <c r="B25" s="34"/>
      <c r="C25" s="6"/>
      <c r="D25" s="6"/>
      <c r="E25" s="6"/>
    </row>
    <row r="26" spans="1:5" ht="19" x14ac:dyDescent="0.25">
      <c r="A26" s="33" t="s">
        <v>25</v>
      </c>
      <c r="B26" s="34"/>
      <c r="C26" s="6"/>
      <c r="D26" s="6"/>
      <c r="E26" s="6"/>
    </row>
    <row r="27" spans="1:5" ht="19" x14ac:dyDescent="0.25">
      <c r="A27" s="33" t="s">
        <v>26</v>
      </c>
      <c r="B27" s="34"/>
      <c r="C27" s="6"/>
      <c r="D27" s="6"/>
      <c r="E27" s="6"/>
    </row>
    <row r="28" spans="1:5" ht="35" x14ac:dyDescent="0.25">
      <c r="A28" s="33" t="s">
        <v>27</v>
      </c>
      <c r="B28" s="34"/>
      <c r="C28" s="6"/>
      <c r="D28" s="6"/>
      <c r="E28" s="6"/>
    </row>
    <row r="29" spans="1:5" ht="35" x14ac:dyDescent="0.25">
      <c r="A29" s="33" t="s">
        <v>28</v>
      </c>
      <c r="B29" s="34"/>
      <c r="C29" s="6"/>
      <c r="D29" s="6"/>
      <c r="E29" s="6"/>
    </row>
    <row r="30" spans="1:5" ht="35" x14ac:dyDescent="0.25">
      <c r="A30" s="33" t="s">
        <v>13</v>
      </c>
      <c r="B30" s="34"/>
      <c r="C30" s="6"/>
      <c r="D30" s="6"/>
      <c r="E30" s="6"/>
    </row>
    <row r="31" spans="1:5" ht="35" x14ac:dyDescent="0.25">
      <c r="A31" s="33" t="s">
        <v>29</v>
      </c>
      <c r="B31" s="34"/>
      <c r="C31" s="6"/>
      <c r="D31" s="6"/>
      <c r="E31" s="6"/>
    </row>
    <row r="32" spans="1:5" ht="19" x14ac:dyDescent="0.25">
      <c r="A32" s="33" t="s">
        <v>74</v>
      </c>
      <c r="B32" s="34"/>
      <c r="C32" s="6"/>
      <c r="D32" s="6"/>
      <c r="E32" s="6"/>
    </row>
    <row r="33" spans="1:6" ht="19" x14ac:dyDescent="0.25">
      <c r="A33" s="35" t="s">
        <v>9</v>
      </c>
      <c r="B33" s="8">
        <f>COUNTIF(B20:B32,B13)</f>
        <v>0</v>
      </c>
      <c r="C33" s="6"/>
      <c r="D33" s="6"/>
      <c r="E33" s="6"/>
      <c r="F33" s="1"/>
    </row>
    <row r="34" spans="1:6" ht="19" x14ac:dyDescent="0.25">
      <c r="A34" s="35" t="s">
        <v>10</v>
      </c>
      <c r="B34" s="8">
        <f>COUNTIF($B$20:$B$32,B14)</f>
        <v>0</v>
      </c>
      <c r="C34" s="6"/>
      <c r="D34" s="6"/>
      <c r="E34" s="6"/>
    </row>
    <row r="35" spans="1:6" ht="19" x14ac:dyDescent="0.25">
      <c r="A35" s="35" t="s">
        <v>11</v>
      </c>
      <c r="B35" s="8">
        <f>COUNTIF($B$20:$B$32,B15)</f>
        <v>0</v>
      </c>
      <c r="C35" s="6"/>
      <c r="D35" s="6"/>
      <c r="E35" s="6"/>
    </row>
    <row r="36" spans="1:6" ht="20" thickBot="1" x14ac:dyDescent="0.3">
      <c r="A36" s="36" t="s">
        <v>69</v>
      </c>
      <c r="B36" s="37" t="str">
        <f>IF(B33&gt;11,"Passage à la phase suivante","A poursuivre")</f>
        <v>A poursuivre</v>
      </c>
      <c r="C36" s="6"/>
      <c r="D36" s="6"/>
      <c r="E36" s="6"/>
    </row>
    <row r="37" spans="1:6" ht="19" x14ac:dyDescent="0.25">
      <c r="A37" s="69"/>
      <c r="B37" s="68"/>
      <c r="C37" s="6"/>
      <c r="D37" s="6"/>
      <c r="E37" s="6"/>
    </row>
    <row r="38" spans="1:6" x14ac:dyDescent="0.2">
      <c r="A38" s="18"/>
      <c r="B38" s="18"/>
    </row>
    <row r="39" spans="1:6" x14ac:dyDescent="0.2">
      <c r="A39" s="72" t="s">
        <v>0</v>
      </c>
      <c r="B39" s="72"/>
    </row>
    <row r="40" spans="1:6" ht="17" customHeight="1" x14ac:dyDescent="0.2">
      <c r="A40" s="71" t="s">
        <v>72</v>
      </c>
      <c r="B40" s="71"/>
    </row>
    <row r="41" spans="1:6" ht="17" thickBot="1" x14ac:dyDescent="0.25">
      <c r="A41" s="70" t="s">
        <v>6</v>
      </c>
      <c r="B41" s="70"/>
    </row>
    <row r="42" spans="1:6" x14ac:dyDescent="0.2">
      <c r="A42" s="79" t="s">
        <v>30</v>
      </c>
      <c r="B42" s="80"/>
    </row>
    <row r="43" spans="1:6" x14ac:dyDescent="0.2">
      <c r="A43" s="77" t="s">
        <v>14</v>
      </c>
      <c r="B43" s="78"/>
    </row>
    <row r="44" spans="1:6" ht="34" x14ac:dyDescent="0.2">
      <c r="A44" s="38" t="s">
        <v>31</v>
      </c>
      <c r="B44" s="34"/>
    </row>
    <row r="45" spans="1:6" s="2" customFormat="1" ht="19" customHeight="1" x14ac:dyDescent="0.2">
      <c r="A45" s="38" t="s">
        <v>32</v>
      </c>
      <c r="B45" s="34"/>
    </row>
    <row r="46" spans="1:6" ht="19" x14ac:dyDescent="0.2">
      <c r="A46" s="39" t="s">
        <v>33</v>
      </c>
      <c r="B46" s="34"/>
    </row>
    <row r="47" spans="1:6" ht="51" x14ac:dyDescent="0.2">
      <c r="A47" s="39" t="s">
        <v>34</v>
      </c>
      <c r="B47" s="34"/>
    </row>
    <row r="48" spans="1:6" ht="34" x14ac:dyDescent="0.2">
      <c r="A48" s="39" t="s">
        <v>71</v>
      </c>
      <c r="B48" s="34"/>
    </row>
    <row r="49" spans="1:2" x14ac:dyDescent="0.2">
      <c r="A49" s="75" t="s">
        <v>35</v>
      </c>
      <c r="B49" s="76"/>
    </row>
    <row r="50" spans="1:2" ht="19" customHeight="1" x14ac:dyDescent="0.2">
      <c r="A50" s="40" t="s">
        <v>36</v>
      </c>
      <c r="B50" s="34"/>
    </row>
    <row r="51" spans="1:2" ht="35" customHeight="1" x14ac:dyDescent="0.2">
      <c r="A51" s="41" t="s">
        <v>37</v>
      </c>
      <c r="B51" s="34"/>
    </row>
    <row r="52" spans="1:2" ht="34" x14ac:dyDescent="0.2">
      <c r="A52" s="41" t="s">
        <v>38</v>
      </c>
      <c r="B52" s="34"/>
    </row>
    <row r="53" spans="1:2" ht="34" x14ac:dyDescent="0.2">
      <c r="A53" s="41" t="s">
        <v>39</v>
      </c>
      <c r="B53" s="34"/>
    </row>
    <row r="54" spans="1:2" x14ac:dyDescent="0.2">
      <c r="A54" s="75" t="s">
        <v>40</v>
      </c>
      <c r="B54" s="76"/>
    </row>
    <row r="55" spans="1:2" ht="34" x14ac:dyDescent="0.2">
      <c r="A55" s="41" t="s">
        <v>41</v>
      </c>
      <c r="B55" s="34"/>
    </row>
    <row r="56" spans="1:2" ht="51" x14ac:dyDescent="0.2">
      <c r="A56" s="41" t="s">
        <v>42</v>
      </c>
      <c r="B56" s="34"/>
    </row>
    <row r="57" spans="1:2" ht="34" x14ac:dyDescent="0.2">
      <c r="A57" s="41" t="s">
        <v>43</v>
      </c>
      <c r="B57" s="34"/>
    </row>
    <row r="58" spans="1:2" ht="19" x14ac:dyDescent="0.2">
      <c r="A58" s="41" t="s">
        <v>73</v>
      </c>
      <c r="B58" s="34"/>
    </row>
    <row r="59" spans="1:2" ht="19" x14ac:dyDescent="0.25">
      <c r="A59" s="42" t="s">
        <v>9</v>
      </c>
      <c r="B59" s="66">
        <f>COUNTIF(A43:B58,$B$13)</f>
        <v>0</v>
      </c>
    </row>
    <row r="60" spans="1:2" ht="19" x14ac:dyDescent="0.25">
      <c r="A60" s="42" t="s">
        <v>10</v>
      </c>
      <c r="B60" s="66">
        <f>COUNTIF(A44:B58,$B$14)</f>
        <v>0</v>
      </c>
    </row>
    <row r="61" spans="1:2" ht="19" x14ac:dyDescent="0.25">
      <c r="A61" s="42" t="s">
        <v>11</v>
      </c>
      <c r="B61" s="66">
        <f>COUNTIF(A44:B58,B15)</f>
        <v>0</v>
      </c>
    </row>
    <row r="62" spans="1:2" ht="20" thickBot="1" x14ac:dyDescent="0.25">
      <c r="A62" s="44" t="s">
        <v>69</v>
      </c>
      <c r="B62" s="37" t="str">
        <f>IF(B59&gt;12,"Passage à la phase suivante","A poursuivre")</f>
        <v>A poursuivre</v>
      </c>
    </row>
    <row r="63" spans="1:2" hidden="1" x14ac:dyDescent="0.2"/>
    <row r="64" spans="1:2" hidden="1" x14ac:dyDescent="0.2"/>
    <row r="65" spans="1:2" hidden="1" x14ac:dyDescent="0.2"/>
    <row r="66" spans="1:2" hidden="1" x14ac:dyDescent="0.2"/>
    <row r="67" spans="1:2" x14ac:dyDescent="0.2">
      <c r="B67" s="67">
        <f ca="1">TODAY()</f>
        <v>44308</v>
      </c>
    </row>
    <row r="68" spans="1:2" x14ac:dyDescent="0.2">
      <c r="A68" s="18"/>
      <c r="B68" s="18"/>
    </row>
    <row r="69" spans="1:2" x14ac:dyDescent="0.2">
      <c r="A69" s="72" t="s">
        <v>0</v>
      </c>
      <c r="B69" s="72"/>
    </row>
    <row r="70" spans="1:2" x14ac:dyDescent="0.2">
      <c r="A70" s="71" t="s">
        <v>72</v>
      </c>
      <c r="B70" s="71"/>
    </row>
    <row r="71" spans="1:2" ht="17" thickBot="1" x14ac:dyDescent="0.25">
      <c r="A71" s="70" t="s">
        <v>6</v>
      </c>
      <c r="B71" s="70"/>
    </row>
    <row r="72" spans="1:2" x14ac:dyDescent="0.2">
      <c r="A72" s="83" t="s">
        <v>15</v>
      </c>
      <c r="B72" s="84"/>
    </row>
    <row r="73" spans="1:2" x14ac:dyDescent="0.2">
      <c r="A73" s="85" t="s">
        <v>44</v>
      </c>
      <c r="B73" s="86"/>
    </row>
    <row r="74" spans="1:2" ht="19" x14ac:dyDescent="0.2">
      <c r="A74" s="40" t="s">
        <v>45</v>
      </c>
      <c r="B74" s="34"/>
    </row>
    <row r="75" spans="1:2" ht="19" x14ac:dyDescent="0.2">
      <c r="A75" s="40" t="s">
        <v>16</v>
      </c>
      <c r="B75" s="34"/>
    </row>
    <row r="76" spans="1:2" ht="19" x14ac:dyDescent="0.2">
      <c r="A76" s="40" t="s">
        <v>46</v>
      </c>
      <c r="B76" s="34"/>
    </row>
    <row r="77" spans="1:2" ht="19" x14ac:dyDescent="0.2">
      <c r="A77" s="47" t="s">
        <v>17</v>
      </c>
      <c r="B77" s="34"/>
    </row>
    <row r="78" spans="1:2" ht="34" x14ac:dyDescent="0.2">
      <c r="A78" s="47" t="s">
        <v>47</v>
      </c>
      <c r="B78" s="34"/>
    </row>
    <row r="79" spans="1:2" x14ac:dyDescent="0.2">
      <c r="A79" s="87" t="s">
        <v>48</v>
      </c>
      <c r="B79" s="88"/>
    </row>
    <row r="80" spans="1:2" ht="19" x14ac:dyDescent="0.2">
      <c r="A80" s="47" t="s">
        <v>49</v>
      </c>
      <c r="B80" s="34"/>
    </row>
    <row r="81" spans="1:2" ht="19" x14ac:dyDescent="0.2">
      <c r="A81" s="47" t="s">
        <v>50</v>
      </c>
      <c r="B81" s="34"/>
    </row>
    <row r="82" spans="1:2" ht="29" customHeight="1" x14ac:dyDescent="0.2">
      <c r="A82" s="47" t="s">
        <v>51</v>
      </c>
      <c r="B82" s="34"/>
    </row>
    <row r="83" spans="1:2" ht="19" x14ac:dyDescent="0.2">
      <c r="A83" s="47" t="s">
        <v>52</v>
      </c>
      <c r="B83" s="34"/>
    </row>
    <row r="84" spans="1:2" x14ac:dyDescent="0.2">
      <c r="A84" s="89" t="s">
        <v>53</v>
      </c>
      <c r="B84" s="90"/>
    </row>
    <row r="85" spans="1:2" ht="17" x14ac:dyDescent="0.2">
      <c r="A85" s="47" t="s">
        <v>54</v>
      </c>
      <c r="B85" s="48"/>
    </row>
    <row r="86" spans="1:2" ht="17" x14ac:dyDescent="0.2">
      <c r="A86" s="42" t="s">
        <v>9</v>
      </c>
      <c r="B86" s="43">
        <f>COUNTIF(B74:B85,$B$13)</f>
        <v>0</v>
      </c>
    </row>
    <row r="87" spans="1:2" ht="17" x14ac:dyDescent="0.2">
      <c r="A87" s="42" t="s">
        <v>10</v>
      </c>
      <c r="B87" s="43">
        <f>COUNTIF(A74:B85,$B$14)</f>
        <v>0</v>
      </c>
    </row>
    <row r="88" spans="1:2" ht="17" x14ac:dyDescent="0.2">
      <c r="A88" s="42" t="s">
        <v>11</v>
      </c>
      <c r="B88" s="43">
        <f>COUNTIF(A74:B85,$B$15)</f>
        <v>0</v>
      </c>
    </row>
    <row r="89" spans="1:2" ht="18" thickBot="1" x14ac:dyDescent="0.25">
      <c r="A89" s="44" t="s">
        <v>69</v>
      </c>
      <c r="B89" s="45" t="str">
        <f>IF(B86&gt;12,"Passage à la phase suivante","A poursuivre")</f>
        <v>A poursuivre</v>
      </c>
    </row>
    <row r="90" spans="1:2" x14ac:dyDescent="0.2">
      <c r="A90" s="49"/>
      <c r="B90" s="67">
        <f ca="1">TODAY()</f>
        <v>44308</v>
      </c>
    </row>
    <row r="91" spans="1:2" x14ac:dyDescent="0.2">
      <c r="A91" s="18"/>
      <c r="B91" s="18"/>
    </row>
    <row r="92" spans="1:2" x14ac:dyDescent="0.2">
      <c r="A92" s="72" t="s">
        <v>0</v>
      </c>
      <c r="B92" s="72"/>
    </row>
    <row r="93" spans="1:2" x14ac:dyDescent="0.2">
      <c r="A93" s="71" t="s">
        <v>72</v>
      </c>
      <c r="B93" s="71"/>
    </row>
    <row r="94" spans="1:2" ht="17" thickBot="1" x14ac:dyDescent="0.25">
      <c r="A94" s="70" t="s">
        <v>6</v>
      </c>
      <c r="B94" s="70"/>
    </row>
    <row r="95" spans="1:2" x14ac:dyDescent="0.2">
      <c r="A95" s="73" t="s">
        <v>55</v>
      </c>
      <c r="B95" s="74"/>
    </row>
    <row r="96" spans="1:2" x14ac:dyDescent="0.2">
      <c r="A96" s="81" t="s">
        <v>56</v>
      </c>
      <c r="B96" s="82"/>
    </row>
    <row r="97" spans="1:2" ht="19" x14ac:dyDescent="0.2">
      <c r="A97" s="47" t="s">
        <v>57</v>
      </c>
      <c r="B97" s="34"/>
    </row>
    <row r="98" spans="1:2" ht="51" x14ac:dyDescent="0.2">
      <c r="A98" s="47" t="s">
        <v>58</v>
      </c>
      <c r="B98" s="34"/>
    </row>
    <row r="99" spans="1:2" ht="19" x14ac:dyDescent="0.2">
      <c r="A99" s="47" t="s">
        <v>59</v>
      </c>
      <c r="B99" s="34"/>
    </row>
    <row r="100" spans="1:2" ht="19" x14ac:dyDescent="0.2">
      <c r="A100" s="47" t="s">
        <v>60</v>
      </c>
      <c r="B100" s="34"/>
    </row>
    <row r="101" spans="1:2" ht="19" x14ac:dyDescent="0.2">
      <c r="A101" s="47" t="s">
        <v>61</v>
      </c>
      <c r="B101" s="34"/>
    </row>
    <row r="102" spans="1:2" x14ac:dyDescent="0.2">
      <c r="A102" s="81" t="s">
        <v>62</v>
      </c>
      <c r="B102" s="82"/>
    </row>
    <row r="103" spans="1:2" ht="19" x14ac:dyDescent="0.2">
      <c r="A103" s="47" t="s">
        <v>63</v>
      </c>
      <c r="B103" s="34"/>
    </row>
    <row r="104" spans="1:2" ht="19" x14ac:dyDescent="0.2">
      <c r="A104" s="47" t="s">
        <v>64</v>
      </c>
      <c r="B104" s="34"/>
    </row>
    <row r="105" spans="1:2" ht="19" x14ac:dyDescent="0.2">
      <c r="A105" s="47" t="s">
        <v>65</v>
      </c>
      <c r="B105" s="34"/>
    </row>
    <row r="106" spans="1:2" ht="17" x14ac:dyDescent="0.2">
      <c r="A106" s="42" t="s">
        <v>9</v>
      </c>
      <c r="B106" s="43">
        <f>COUNTIF(B97:B105,$B$13)</f>
        <v>0</v>
      </c>
    </row>
    <row r="107" spans="1:2" ht="17" x14ac:dyDescent="0.2">
      <c r="A107" s="42" t="s">
        <v>10</v>
      </c>
      <c r="B107" s="43">
        <f>COUNTIF(A97:B105,$B$14)</f>
        <v>0</v>
      </c>
    </row>
    <row r="108" spans="1:2" ht="17" x14ac:dyDescent="0.2">
      <c r="A108" s="42" t="s">
        <v>11</v>
      </c>
      <c r="B108" s="43">
        <f>COUNTIF(A97:B105,$B$15)</f>
        <v>0</v>
      </c>
    </row>
    <row r="109" spans="1:2" ht="18" thickBot="1" x14ac:dyDescent="0.25">
      <c r="A109" s="44" t="s">
        <v>69</v>
      </c>
      <c r="B109" s="45" t="str">
        <f>IF(B106&gt;12,"Passage à la phase suivante","A poursuivre")</f>
        <v>A poursuivre</v>
      </c>
    </row>
    <row r="111" spans="1:2" x14ac:dyDescent="0.2">
      <c r="B111" s="50"/>
    </row>
    <row r="112" spans="1:2" x14ac:dyDescent="0.2">
      <c r="A112" s="51"/>
      <c r="B112" s="52"/>
    </row>
    <row r="113" spans="1:2" x14ac:dyDescent="0.2">
      <c r="A113" s="53"/>
      <c r="B113" s="54"/>
    </row>
    <row r="114" spans="1:2" x14ac:dyDescent="0.2">
      <c r="A114" s="55"/>
      <c r="B114" s="56"/>
    </row>
    <row r="115" spans="1:2" x14ac:dyDescent="0.2">
      <c r="A115" s="57"/>
      <c r="B115" s="58"/>
    </row>
    <row r="116" spans="1:2" x14ac:dyDescent="0.2">
      <c r="A116" s="57"/>
      <c r="B116" s="58"/>
    </row>
    <row r="117" spans="1:2" x14ac:dyDescent="0.2">
      <c r="A117" s="49"/>
      <c r="B117" s="54"/>
    </row>
    <row r="118" spans="1:2" x14ac:dyDescent="0.2">
      <c r="A118" s="49"/>
      <c r="B118" s="58"/>
    </row>
    <row r="119" spans="1:2" x14ac:dyDescent="0.2">
      <c r="A119" s="49"/>
      <c r="B119" s="58"/>
    </row>
    <row r="120" spans="1:2" x14ac:dyDescent="0.2">
      <c r="A120" s="59"/>
      <c r="B120" s="58"/>
    </row>
    <row r="121" spans="1:2" x14ac:dyDescent="0.2">
      <c r="A121" s="49"/>
      <c r="B121" s="58"/>
    </row>
    <row r="122" spans="1:2" x14ac:dyDescent="0.2">
      <c r="A122" s="49"/>
      <c r="B122" s="58"/>
    </row>
    <row r="123" spans="1:2" x14ac:dyDescent="0.2">
      <c r="A123" s="49"/>
      <c r="B123" s="58"/>
    </row>
    <row r="124" spans="1:2" x14ac:dyDescent="0.2">
      <c r="A124" s="49"/>
      <c r="B124" s="58"/>
    </row>
    <row r="125" spans="1:2" x14ac:dyDescent="0.2">
      <c r="A125" s="59"/>
      <c r="B125" s="58"/>
    </row>
    <row r="126" spans="1:2" x14ac:dyDescent="0.2">
      <c r="A126" s="49"/>
      <c r="B126" s="52"/>
    </row>
    <row r="127" spans="1:2" x14ac:dyDescent="0.2">
      <c r="A127" s="52"/>
      <c r="B127" s="54"/>
    </row>
    <row r="128" spans="1:2" x14ac:dyDescent="0.2">
      <c r="A128" s="60"/>
      <c r="B128" s="58"/>
    </row>
    <row r="129" spans="1:2" x14ac:dyDescent="0.2">
      <c r="A129" s="60"/>
      <c r="B129" s="58"/>
    </row>
    <row r="130" spans="1:2" x14ac:dyDescent="0.2">
      <c r="A130" s="60"/>
      <c r="B130" s="58"/>
    </row>
    <row r="131" spans="1:2" x14ac:dyDescent="0.2">
      <c r="A131" s="52"/>
      <c r="B131" s="54"/>
    </row>
    <row r="132" spans="1:2" x14ac:dyDescent="0.2">
      <c r="A132" s="60"/>
      <c r="B132" s="58"/>
    </row>
    <row r="133" spans="1:2" x14ac:dyDescent="0.2">
      <c r="A133" s="60"/>
      <c r="B133" s="58"/>
    </row>
    <row r="134" spans="1:2" x14ac:dyDescent="0.2">
      <c r="A134" s="61"/>
      <c r="B134" s="58"/>
    </row>
    <row r="135" spans="1:2" x14ac:dyDescent="0.2">
      <c r="A135" s="61"/>
      <c r="B135" s="58"/>
    </row>
    <row r="136" spans="1:2" x14ac:dyDescent="0.2">
      <c r="A136" s="61"/>
      <c r="B136" s="58"/>
    </row>
    <row r="137" spans="1:2" x14ac:dyDescent="0.2">
      <c r="A137" s="61"/>
      <c r="B137" s="58"/>
    </row>
    <row r="138" spans="1:2" x14ac:dyDescent="0.2">
      <c r="A138" s="52"/>
      <c r="B138" s="52"/>
    </row>
    <row r="139" spans="1:2" x14ac:dyDescent="0.2">
      <c r="A139" s="52"/>
      <c r="B139" s="54"/>
    </row>
    <row r="140" spans="1:2" x14ac:dyDescent="0.2">
      <c r="A140" s="60"/>
      <c r="B140" s="58"/>
    </row>
    <row r="141" spans="1:2" x14ac:dyDescent="0.2">
      <c r="A141" s="60"/>
      <c r="B141" s="58"/>
    </row>
    <row r="142" spans="1:2" x14ac:dyDescent="0.2">
      <c r="A142" s="60"/>
      <c r="B142" s="58"/>
    </row>
    <row r="143" spans="1:2" x14ac:dyDescent="0.2">
      <c r="A143" s="52"/>
      <c r="B143" s="54"/>
    </row>
    <row r="144" spans="1:2" x14ac:dyDescent="0.2">
      <c r="A144" s="60"/>
      <c r="B144" s="58"/>
    </row>
    <row r="145" spans="1:2" x14ac:dyDescent="0.2">
      <c r="A145" s="60"/>
      <c r="B145" s="58"/>
    </row>
    <row r="146" spans="1:2" x14ac:dyDescent="0.2">
      <c r="A146" s="61"/>
      <c r="B146" s="58"/>
    </row>
    <row r="147" spans="1:2" x14ac:dyDescent="0.2">
      <c r="A147" s="10"/>
      <c r="B147" s="62"/>
    </row>
    <row r="148" spans="1:2" x14ac:dyDescent="0.2">
      <c r="A148" s="10"/>
      <c r="B148" s="62"/>
    </row>
  </sheetData>
  <sheetProtection sheet="1" objects="1" scenarios="1"/>
  <protectedRanges>
    <protectedRange sqref="B7 C7:C15" name="DonnéesProjet"/>
    <protectedRange sqref="B112:B146 A33:A37 A67:B67 A59:A62 F33 B72:B78 B36:B37 B42:B58 B62 B85 A86:A89 B89 A106:A109 B109 B19:B32 B80:B83 B97:B101 B103:B105" name="Modifiable"/>
  </protectedRanges>
  <dataConsolidate/>
  <mergeCells count="23">
    <mergeCell ref="A102:B102"/>
    <mergeCell ref="A54:B54"/>
    <mergeCell ref="A72:B72"/>
    <mergeCell ref="A73:B73"/>
    <mergeCell ref="A79:B79"/>
    <mergeCell ref="A84:B84"/>
    <mergeCell ref="A96:B96"/>
    <mergeCell ref="A5:B5"/>
    <mergeCell ref="A4:B4"/>
    <mergeCell ref="A3:B3"/>
    <mergeCell ref="A95:B95"/>
    <mergeCell ref="A92:B92"/>
    <mergeCell ref="A93:B93"/>
    <mergeCell ref="A94:B94"/>
    <mergeCell ref="A49:B49"/>
    <mergeCell ref="A43:B43"/>
    <mergeCell ref="A39:B39"/>
    <mergeCell ref="A40:B40"/>
    <mergeCell ref="A41:B41"/>
    <mergeCell ref="A42:B42"/>
    <mergeCell ref="A69:B69"/>
    <mergeCell ref="A70:B70"/>
    <mergeCell ref="A71:B71"/>
  </mergeCells>
  <conditionalFormatting sqref="B85 B20:B35 B44:B48 B50:B53 B55:B58 B74:B78 B80:B83 B97:B101 B103:B105 B90">
    <cfRule type="containsText" dxfId="17" priority="136" operator="containsText" text="A faire">
      <formula>NOT(ISERROR(SEARCH("A faire",B20)))</formula>
    </cfRule>
    <cfRule type="containsText" dxfId="16" priority="137" operator="containsText" text="En cours">
      <formula>NOT(ISERROR(SEARCH("En cours",B20)))</formula>
    </cfRule>
    <cfRule type="containsText" dxfId="15" priority="138" operator="containsText" text="Validé">
      <formula>NOT(ISERROR(SEARCH("Validé",B20)))</formula>
    </cfRule>
  </conditionalFormatting>
  <conditionalFormatting sqref="B106:B108">
    <cfRule type="containsText" dxfId="14" priority="64" operator="containsText" text="A faire">
      <formula>NOT(ISERROR(SEARCH("A faire",B106)))</formula>
    </cfRule>
    <cfRule type="containsText" dxfId="13" priority="65" operator="containsText" text="En cours">
      <formula>NOT(ISERROR(SEARCH("En cours",B106)))</formula>
    </cfRule>
    <cfRule type="containsText" dxfId="12" priority="66" operator="containsText" text="Validé">
      <formula>NOT(ISERROR(SEARCH("Validé",B106)))</formula>
    </cfRule>
  </conditionalFormatting>
  <conditionalFormatting sqref="B86:B88">
    <cfRule type="containsText" dxfId="11" priority="67" operator="containsText" text="A faire">
      <formula>NOT(ISERROR(SEARCH("A faire",B86)))</formula>
    </cfRule>
    <cfRule type="containsText" dxfId="10" priority="68" operator="containsText" text="En cours">
      <formula>NOT(ISERROR(SEARCH("En cours",B86)))</formula>
    </cfRule>
    <cfRule type="containsText" dxfId="9" priority="69" operator="containsText" text="Validé">
      <formula>NOT(ISERROR(SEARCH("Validé",B86)))</formula>
    </cfRule>
  </conditionalFormatting>
  <conditionalFormatting sqref="B59:B61">
    <cfRule type="containsText" dxfId="8" priority="1" operator="containsText" text="A faire">
      <formula>NOT(ISERROR(SEARCH("A faire",B59)))</formula>
    </cfRule>
    <cfRule type="containsText" dxfId="7" priority="2" operator="containsText" text="En cours">
      <formula>NOT(ISERROR(SEARCH("En cours",B59)))</formula>
    </cfRule>
    <cfRule type="containsText" dxfId="6" priority="3" operator="containsText" text="Validé">
      <formula>NOT(ISERROR(SEARCH("Validé",B59)))</formula>
    </cfRule>
  </conditionalFormatting>
  <dataValidations count="9">
    <dataValidation type="list" showInputMessage="1" showErrorMessage="1" errorTitle="Oups !" error="Résultat non valide !" prompt="Sélectionner l’état de la tâche" sqref="B140:B142 B118:B121 B114:B116 B144:B145 B132:B133 B128:B130 B85" xr:uid="{0DCD91FB-0A07-754C-8716-E5AE950ED05B}">
      <formula1>ETAT</formula1>
    </dataValidation>
    <dataValidation type="list" showInputMessage="1" showErrorMessage="1" errorTitle="Oups !" error="Résultat non valide !" prompt="Sélectionner l’état de la tâche" sqref="B20:B23 B103:B105 B97:B101 B80:B83 B74:B78 B25:B32 B50:B53 B44:B48 B55:B58" xr:uid="{D65B4406-7BEB-5249-B1B6-F39767005E0A}">
      <formula1>$B$13:$B$15</formula1>
    </dataValidation>
    <dataValidation type="list" showErrorMessage="1" errorTitle="Oups !" error="Résultat non valide !" prompt="Sélectionner l’état de la tâche" sqref="B62" xr:uid="{E82C559F-944F-A745-8E8D-0B0DC366D7A4}">
      <formula1>$B$13:$B$15</formula1>
    </dataValidation>
    <dataValidation showErrorMessage="1" errorTitle="Oups !" error="Résultat non valide !" prompt="Sélectionner l’état de la tâche" sqref="B59:B61" xr:uid="{86BE780A-C716-F34F-B60A-28C9CA8F227A}"/>
    <dataValidation allowBlank="1" showInputMessage="1" showErrorMessage="1" promptTitle="A remplir " prompt="Saisissez vos coordonnées" sqref="B10:B11" xr:uid="{7CC01962-BF40-1F4F-80D4-D8F97F868917}"/>
    <dataValidation allowBlank="1" showInputMessage="1" showErrorMessage="1" promptTitle=" A remplir" prompt="Entrez le nom du projet" sqref="B7" xr:uid="{D38546E2-117D-2140-B140-10CC51172C90}"/>
    <dataValidation allowBlank="1" showInputMessage="1" showErrorMessage="1" promptTitle="A remplir " prompt=" Entrez le nom de l'organisme" sqref="B8" xr:uid="{D033DEB9-AD3E-B44A-9832-88EB5066B477}"/>
    <dataValidation allowBlank="1" showInputMessage="1" showErrorMessage="1" promptTitle="A remplir " prompt=" Entrez le nom du responsable" sqref="B9" xr:uid="{F6A3FE90-70FF-AD43-BB62-8D4F0BA6C1C1}"/>
    <dataValidation allowBlank="1" showErrorMessage="1" promptTitle="A remplir " prompt="Saisissez vos coordonnées" sqref="B12:B15" xr:uid="{862FDF8B-A828-1645-9B11-7073261AB4B0}"/>
  </dataValidations>
  <pageMargins left="0.7" right="0.7" top="0.75" bottom="0.75" header="0.3" footer="0.3"/>
  <pageSetup paperSize="9" orientation="portrait" horizontalDpi="0" verticalDpi="0"/>
  <headerFooter>
    <oddHeader xml:space="preserve">&amp;C&amp;"Calibri (Corps),Normal"&amp;9Etude complète disponible sur :  https://travaux.master.utc.fr/formations-master/ingenierie-de-la-sante/ids075/  
  </oddHeader>
    <oddFooter xml:space="preserve">&amp;L&amp;"Calibri (Corps),Normal"&amp;9Guide d'accomapgnement pour la mise sur le marché d'un dispositif médical, Master Ingénierie de la santé, année 2020/2021 - V1
&amp;K000000A. Guilloteau, E. de Beaufort, M. Paul, M. Giorgi </oddFooter>
  </headerFooter>
  <rowBreaks count="3" manualBreakCount="3">
    <brk id="37" max="16383" man="1"/>
    <brk id="62" max="16383" man="1"/>
    <brk id="89" max="16383" man="1"/>
  </rowBreak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1" operator="containsText" id="{2A50DE01-6DE5-0144-8E18-1E9C6ED4DD5D}">
            <xm:f>NOT(ISERROR(SEARCH(#REF!,B20)))</xm:f>
            <xm:f>#REF!</xm:f>
            <x14:dxf>
              <font>
                <b/>
                <i val="0"/>
              </font>
              <fill>
                <patternFill>
                  <bgColor theme="5" tint="0.59996337778862885"/>
                </patternFill>
              </fill>
            </x14:dxf>
          </x14:cfRule>
          <x14:cfRule type="containsText" priority="152" operator="containsText" id="{09871F15-A5C9-704D-B2BE-77FF5AC01DA1}">
            <xm:f>NOT(ISERROR(SEARCH(#REF!,B20)))</xm:f>
            <xm:f>#REF!</xm:f>
            <x14:dxf>
              <font>
                <b/>
                <i val="0"/>
              </font>
              <fill>
                <patternFill>
                  <bgColor theme="4" tint="0.39994506668294322"/>
                </patternFill>
              </fill>
            </x14:dxf>
          </x14:cfRule>
          <x14:cfRule type="containsText" priority="153" operator="containsText" id="{D9EAEC38-FB34-9944-BEFF-30142605AB4C}">
            <xm:f>NOT(ISERROR(SEARCH(#REF!,B20)))</xm:f>
            <xm:f>#REF!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F33 B140:B142 B114:B116 B128:B130 B118:B121 B132:B133 B144:B145 B85 B25:B32 B20:B23 B46:B48 B50:B53 B55:B58 B74:B78 B80:B83 B97:B101 B103:B105</xm:sqref>
        </x14:conditionalFormatting>
        <x14:conditionalFormatting xmlns:xm="http://schemas.microsoft.com/office/excel/2006/main">
          <x14:cfRule type="containsText" priority="208" operator="containsText" id="{6B58C88A-AF2E-B042-89C1-5F03925A471A}">
            <xm:f>NOT(ISERROR(SEARCH(#REF!,B44)))</xm:f>
            <xm:f>#REF!</xm:f>
            <x14:dxf>
              <font>
                <b/>
                <i val="0"/>
              </font>
              <fill>
                <patternFill>
                  <bgColor theme="5" tint="0.59996337778862885"/>
                </patternFill>
              </fill>
            </x14:dxf>
          </x14:cfRule>
          <x14:cfRule type="containsText" priority="209" operator="containsText" id="{DFF54819-8A78-AC4A-9FE9-473674F3E461}">
            <xm:f>NOT(ISERROR(SEARCH(#REF!,B44)))</xm:f>
            <xm:f>#REF!</xm:f>
            <x14:dxf>
              <font>
                <b/>
                <i val="0"/>
              </font>
              <fill>
                <patternFill>
                  <bgColor theme="4" tint="0.39994506668294322"/>
                </patternFill>
              </fill>
            </x14:dxf>
          </x14:cfRule>
          <x14:cfRule type="containsText" priority="210" operator="containsText" id="{97417289-3767-C14C-98A7-6AA73A21664F}">
            <xm:f>NOT(ISERROR(SEARCH(#REF!,B44)))</xm:f>
            <xm:f>#REF!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B44:B45 B97:B101 B103:B105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Matrice de décision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2020-12-16T16:42:39Z</cp:lastPrinted>
  <dcterms:created xsi:type="dcterms:W3CDTF">2020-12-10T18:28:10Z</dcterms:created>
  <dcterms:modified xsi:type="dcterms:W3CDTF">2021-04-22T17:53:23Z</dcterms:modified>
</cp:coreProperties>
</file>