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3"/>
  <workbookPr defaultThemeVersion="124226"/>
  <mc:AlternateContent xmlns:mc="http://schemas.openxmlformats.org/markup-compatibility/2006">
    <mc:Choice Requires="x15">
      <x15ac:absPath xmlns:x15ac="http://schemas.microsoft.com/office/spreadsheetml/2010/11/ac" url="/Users/eloisedebeaufort/Downloads/"/>
    </mc:Choice>
  </mc:AlternateContent>
  <xr:revisionPtr revIDLastSave="0" documentId="13_ncr:1_{97AE1560-C2CD-0B46-8DC4-F3BA88EB0D36}" xr6:coauthVersionLast="46" xr6:coauthVersionMax="46" xr10:uidLastSave="{00000000-0000-0000-0000-000000000000}"/>
  <bookViews>
    <workbookView xWindow="0" yWindow="460" windowWidth="28340" windowHeight="15340" activeTab="2" xr2:uid="{00000000-000D-0000-FFFF-FFFF00000000}"/>
  </bookViews>
  <sheets>
    <sheet name="Accueil" sheetId="13" r:id="rId1"/>
    <sheet name="Mode d'emploi" sheetId="2" r:id="rId2"/>
    <sheet name="Menu" sheetId="8" r:id="rId3"/>
    <sheet name="Recherche et innovation" sheetId="9" r:id="rId4"/>
    <sheet name="Conception" sheetId="10" r:id="rId5"/>
    <sheet name="Tests" sheetId="11" r:id="rId6"/>
    <sheet name="Validation " sheetId="12" r:id="rId7"/>
    <sheet name="Matrice de décision" sheetId="7" r:id="rId8"/>
    <sheet name="Retro-planning" sheetId="3" r:id="rId9"/>
  </sheets>
  <definedNames>
    <definedName name="_xlnm._FilterDatabase" localSheetId="4" hidden="1">Conception!$B$37:$F$37</definedName>
    <definedName name="_xlnm._FilterDatabase" localSheetId="3" hidden="1">'Recherche et innovation'!$B$40:$F$40</definedName>
    <definedName name="_xlnm._FilterDatabase" localSheetId="5" hidden="1">Tests!$B$28:$F$28</definedName>
    <definedName name="_xlnm._FilterDatabase" localSheetId="6" hidden="1">'Validation '!$B$39:$F$39</definedName>
    <definedName name="ETAT" localSheetId="7">'Matrice de décision'!$F$11:$F$13</definedName>
    <definedName name="ETAT">#REF!</definedName>
    <definedName name="Etats_retroplaning">'Retro-planning'!$F$10:$F$12</definedName>
    <definedName name="Phas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 l="1"/>
  <c r="D11" i="3"/>
  <c r="D10" i="3"/>
  <c r="D12" i="3"/>
  <c r="D12" i="7"/>
  <c r="E11" i="11"/>
  <c r="D11" i="11"/>
  <c r="D10" i="11"/>
  <c r="D9" i="11"/>
  <c r="D8" i="11"/>
  <c r="D7" i="3"/>
  <c r="F39" i="3"/>
  <c r="F38" i="3"/>
  <c r="E11" i="12"/>
  <c r="E11" i="10"/>
  <c r="E11" i="9"/>
  <c r="F11" i="8"/>
  <c r="D11" i="12"/>
  <c r="D11" i="10"/>
  <c r="D11" i="9"/>
  <c r="D10" i="12"/>
  <c r="D10" i="10"/>
  <c r="D10" i="9"/>
  <c r="D9" i="10"/>
  <c r="D9" i="9"/>
  <c r="D8" i="12"/>
  <c r="D8" i="10"/>
  <c r="D8" i="9"/>
  <c r="E8" i="8"/>
  <c r="E11" i="8"/>
  <c r="E10" i="8"/>
  <c r="E9" i="8"/>
  <c r="D7" i="7"/>
  <c r="D9" i="7" l="1"/>
  <c r="F40" i="3"/>
  <c r="F42" i="3"/>
  <c r="G100" i="7"/>
  <c r="G98" i="7"/>
  <c r="G85" i="7"/>
  <c r="G84" i="7"/>
  <c r="G83" i="7"/>
  <c r="G67" i="7"/>
  <c r="G66" i="7"/>
  <c r="G65" i="7"/>
  <c r="G52" i="7"/>
  <c r="G51" i="7"/>
  <c r="G50" i="7"/>
  <c r="G35" i="7"/>
  <c r="G36" i="7"/>
  <c r="G37" i="7"/>
  <c r="G99" i="7"/>
  <c r="G68" i="7" l="1"/>
  <c r="G102" i="7"/>
  <c r="G53" i="7"/>
  <c r="G86" i="7"/>
  <c r="G101" i="7"/>
  <c r="G38" i="7"/>
  <c r="D9" i="3"/>
  <c r="E36" i="3" l="1"/>
</calcChain>
</file>

<file path=xl/sharedStrings.xml><?xml version="1.0" encoding="utf-8"?>
<sst xmlns="http://schemas.openxmlformats.org/spreadsheetml/2006/main" count="1959" uniqueCount="808">
  <si>
    <t>Enregistrement qualité :  A4, orientation paysage, marges étroites, ajuster toutes les colonnes à une page.</t>
  </si>
  <si>
    <t>©UTC Etude complète : https://travaux.master.utc.fr, Réf "IDS083"</t>
  </si>
  <si>
    <t>Master Ingénierie de la Santé – Technologies Biomédicales et Territoires de Santé – Année scolaire 2020/2021</t>
  </si>
  <si>
    <t>Plan d'action pour la conception d’un dispositif médical dans l’urgence</t>
  </si>
  <si>
    <t>Eloïse DE BEAUFORT - Nour EL OUAGHMARI - Marie GIORGI - Carolina MACEDO</t>
  </si>
  <si>
    <t>Attention : Seules les cases blanches dans les tableaux ou les cases grises peuvent être modifiées par l’utilisateur.</t>
  </si>
  <si>
    <t>Nom du projet :</t>
  </si>
  <si>
    <t>Organisme :</t>
  </si>
  <si>
    <t>Responsable :</t>
  </si>
  <si>
    <t>Coordonées :</t>
  </si>
  <si>
    <t>tél :</t>
  </si>
  <si>
    <t>e-mail :</t>
  </si>
  <si>
    <t>Mode d'emploi</t>
  </si>
  <si>
    <t xml:space="preserve">Présentation des onglets - cliquez pour vous rendre sur la page souhaitée : </t>
  </si>
  <si>
    <t>Menu</t>
  </si>
  <si>
    <t>Cette page donne accès à la cartographie. Elle représente les différentes phases du développement d'un dispositif médical. L'utilisateur est ensuite guidé vers des pages qui présentent les ressources correspondantes à chaque phase.</t>
  </si>
  <si>
    <t xml:space="preserve"> Matrice de décision </t>
  </si>
  <si>
    <t>Tableau qui permet de valider chaque sous-phase du processus de commercialisation d'un DM ou d'une innovation de rupture, permet de se positionner sur les tâches validées/en cours/à faire.</t>
  </si>
  <si>
    <t xml:space="preserve">Rétro-planning </t>
  </si>
  <si>
    <t>Tableau qui permet au porteur de projet de planifier les différentes étapes dans le temps et de se repérer sur une échelle de temps abstraite,  en avance/dans les temps/en retard.</t>
  </si>
  <si>
    <t>Cartographie : recensement des ressources</t>
  </si>
  <si>
    <t xml:space="preserve">Phases </t>
  </si>
  <si>
    <t>4 phases sont présentées comme phases indispensables au développement d'un dispositif médical dans une organisation en ayant les capacités</t>
  </si>
  <si>
    <t>Ressources humaines</t>
  </si>
  <si>
    <t xml:space="preserve">Ressources matérielles </t>
  </si>
  <si>
    <t xml:space="preserve">Echelles d'évaluation utilisées </t>
  </si>
  <si>
    <t xml:space="preserve">{Matrice de décision} </t>
  </si>
  <si>
    <t>Validé</t>
  </si>
  <si>
    <t>Tâche réalisée</t>
  </si>
  <si>
    <t>En cours</t>
  </si>
  <si>
    <t xml:space="preserve">Tâche en cours de réalisation </t>
  </si>
  <si>
    <t>A faire</t>
  </si>
  <si>
    <t xml:space="preserve">Tâche non débutée </t>
  </si>
  <si>
    <t xml:space="preserve">Disponible maintenant  </t>
  </si>
  <si>
    <t>La ressource est utilisable maintenant</t>
  </si>
  <si>
    <t xml:space="preserve">Disponible plus tard </t>
  </si>
  <si>
    <t>La ressource est disponible mais pas maintenant</t>
  </si>
  <si>
    <t xml:space="preserve">Indisponible </t>
  </si>
  <si>
    <t xml:space="preserve">La ressource identifiée n'est plus disponible </t>
  </si>
  <si>
    <t xml:space="preserve">{Retro-planning} </t>
  </si>
  <si>
    <t xml:space="preserve">En avance </t>
  </si>
  <si>
    <t xml:space="preserve">Tâche réalisée avec plus d'une semaine d'avance </t>
  </si>
  <si>
    <t xml:space="preserve">Dans les temps </t>
  </si>
  <si>
    <t>Tâche réalisée dans la semaine planifiée</t>
  </si>
  <si>
    <t xml:space="preserve">En retard </t>
  </si>
  <si>
    <t>Tâche réalisée avec une semaine ou plus de retard</t>
  </si>
  <si>
    <t>Enregistrement qualité :  A4, orientation portrait, marges étroites, ajuster toutes les colonnes à une page.</t>
  </si>
  <si>
    <t xml:space="preserve">Phase préliminaire à la conception et au développement du Dispositif Médical, il s’agit ici d’anticiper ces phases pour appréhender et comprendre le dispositif ou l’innovation de rupture qui va être mis en place. </t>
  </si>
  <si>
    <t xml:space="preserve"> Pour cela elle se divise en 4 parties indépendantes : </t>
  </si>
  <si>
    <r>
      <rPr>
        <b/>
        <sz val="14"/>
        <color theme="5" tint="-0.249977111117893"/>
        <rFont val="Calibri (Corps)"/>
      </rPr>
      <t>1- Recherches bibliographiques</t>
    </r>
    <r>
      <rPr>
        <sz val="14"/>
        <color rgb="FF000000"/>
        <rFont val="Calibri"/>
        <family val="2"/>
        <scheme val="minor"/>
      </rPr>
      <t xml:space="preserve"> : Cette étape permet au porteur de projet de réaliser une veille bibliographique sur les différentes recherches cliniques sur le dispositif, l’état des lieux de la science sur le sujet, une analyse des brevets en cours, se renseigner sur les projets de même type en cours (concurrence, marché, clients et utilisateurs) </t>
    </r>
  </si>
  <si>
    <r>
      <rPr>
        <b/>
        <sz val="14"/>
        <color theme="5" tint="-0.249977111117893"/>
        <rFont val="Calibri (Corps)"/>
      </rPr>
      <t xml:space="preserve">3- Analyse des risques </t>
    </r>
    <r>
      <rPr>
        <sz val="14"/>
        <color rgb="FF000000"/>
        <rFont val="Calibri"/>
        <family val="2"/>
        <scheme val="minor"/>
      </rPr>
      <t xml:space="preserve">: L’analyse des risques est fortement recommandée avant le lancement dans un projet d’une telle ampleur. Tout d’abord, il faut analyser les risques de se lancer dans un tel processus, les risques qu’il pourrait engendrer pour le fabricant, l’environnement, l’utilisateur et le bénéficiaire. Il s’agit donc de réaliser une analyse poussée de tous les risques existants afin de les anticiper et d’éviter des effets indésirables ou des accidents. Il s’agira également d’analyser les bénéfices du produit afin d’effectuer un rapport bénéfice/risque (norme XP S99 – 223 sur la gestion du rapport bénéfices/risques). </t>
    </r>
  </si>
  <si>
    <r>
      <rPr>
        <b/>
        <sz val="14"/>
        <color theme="5" tint="-0.249977111117893"/>
        <rFont val="Calibri (Corps)"/>
      </rPr>
      <t>4- Exigences de sécurité et de performances</t>
    </r>
    <r>
      <rPr>
        <sz val="14"/>
        <color rgb="FF000000"/>
        <rFont val="Calibri"/>
        <family val="2"/>
        <scheme val="minor"/>
      </rPr>
      <t xml:space="preserve"> : Dans un projet qui s’effectue dans le domaine médical, de nombreuses exigences sont à respecter en fonction de l’utilisation et de l’application, auprès des patients par les professionnels de santé. La norme ISO 6060-1 explicite toutes les exigences pour la sécurité de base et les performances essentielles pour les appareils électromédicaux. En se renseignant sur ces exigences via cette norme, cela permet d’anticiper les méthodes de conception. Les exigences générales essentielles figurent également à l’annexe I du règlement européen 2017/745 (p.94 – 107). </t>
    </r>
  </si>
  <si>
    <t xml:space="preserve">Ressources humaines </t>
  </si>
  <si>
    <t xml:space="preserve">Nom / Prénom </t>
  </si>
  <si>
    <t>Coordonnées</t>
  </si>
  <si>
    <t xml:space="preserve">Domaine de spécialisation </t>
  </si>
  <si>
    <t>Phase d'intervention</t>
  </si>
  <si>
    <t xml:space="preserve">Disponibilité </t>
  </si>
  <si>
    <t>Béatrice KONIG</t>
  </si>
  <si>
    <t>beatrice.konig@utc.fr</t>
  </si>
  <si>
    <t>Responsable de la recherche et veille documentaire</t>
  </si>
  <si>
    <t xml:space="preserve">Recherches bibliographiques </t>
  </si>
  <si>
    <t xml:space="preserve">oui </t>
  </si>
  <si>
    <t>Valérie BESSEVILLE</t>
  </si>
  <si>
    <t>valerie.basseville@utc.fr </t>
  </si>
  <si>
    <t>Responsable de la Bibliothèque, des services d'appui à la recherche, du SID et des ressources électroniques</t>
  </si>
  <si>
    <t>Gilbert FARGES </t>
  </si>
  <si>
    <t>gilbert.farges@utc.fr</t>
  </si>
  <si>
    <t>Enseignant – Chercheur </t>
  </si>
  <si>
    <t xml:space="preserve">Renseignement sur les réglementations / Analyse des risques </t>
  </si>
  <si>
    <t>Isabelle CLAUDE </t>
  </si>
  <si>
    <t>Isabelle.Claude@utc.fr</t>
  </si>
  <si>
    <t>Responsable Master Mention Ingénierie de la Santé (IDS)</t>
  </si>
  <si>
    <t>Jean-Matthieu PROT </t>
  </si>
  <si>
    <t>jean-matthieu.prot@utc.fr</t>
  </si>
  <si>
    <t>Responsable Master Mention Ingénierie de la Santé (IDS)</t>
  </si>
  <si>
    <t>Pol-Manoel FELAN </t>
  </si>
  <si>
    <t>pol-manoel.felan@utc.fr</t>
  </si>
  <si>
    <t>Responsable de formation ABIH</t>
  </si>
  <si>
    <t>Exigences sécruité et performances</t>
  </si>
  <si>
    <t>Xavier GUCHET</t>
  </si>
  <si>
    <t>xavier.guchet@utc.fr</t>
  </si>
  <si>
    <t xml:space="preserve">Responsable laboratoire Costech </t>
  </si>
  <si>
    <t xml:space="preserve">Charles LENAY </t>
  </si>
  <si>
    <t>charles.lenay@utc.fr</t>
  </si>
  <si>
    <t>Responsable du master Master mention Humanités et industries créatives : parcours Design centré utilisateur</t>
  </si>
  <si>
    <t>Jeremy TERRIEN </t>
  </si>
  <si>
    <t>jeremy.terrien@utc.fr</t>
  </si>
  <si>
    <t>Responsable du service électronique </t>
  </si>
  <si>
    <t>Réseau des diplômés DMAR</t>
  </si>
  <si>
    <t>https://www.utc.fr/</t>
  </si>
  <si>
    <t>Diplômés du parcours Dispositif médical et Affaires règlementaires </t>
  </si>
  <si>
    <t>Chloé ADIDI </t>
  </si>
  <si>
    <t>chloe.adidi@utc.fr. </t>
  </si>
  <si>
    <t>Service au public et Formation</t>
  </si>
  <si>
    <t>NR</t>
  </si>
  <si>
    <t>Christophe FORGEZ</t>
  </si>
  <si>
    <t>christophe.forgez@utc.fr</t>
  </si>
  <si>
    <t>Responsable de la filière d'enseignement Mécatronique, Actionneurs, Robotisation et Systèmes (MARS)</t>
  </si>
  <si>
    <t>Dan ISTRATE </t>
  </si>
  <si>
    <t>dan.istrate@utc.fr</t>
  </si>
  <si>
    <t>Enseignant-Chercheur du laboratoire BMBI</t>
  </si>
  <si>
    <t>Nicolas PITON </t>
  </si>
  <si>
    <t>nicolas.piton@utc.fr</t>
  </si>
  <si>
    <t>Responsable de la plateforme de prototypage </t>
  </si>
  <si>
    <t xml:space="preserve">Oui </t>
  </si>
  <si>
    <t xml:space="preserve">Nom </t>
  </si>
  <si>
    <t xml:space="preserve">Fonction </t>
  </si>
  <si>
    <t>Lieu</t>
  </si>
  <si>
    <t xml:space="preserve">Responsable </t>
  </si>
  <si>
    <t>Phase du développement du Dispositif Médical</t>
  </si>
  <si>
    <t>XERFI</t>
  </si>
  <si>
    <t>Etudes économiques</t>
  </si>
  <si>
    <t>Portail BUTC (bibliotheque.utc.fr)</t>
  </si>
  <si>
    <t>STATISTA</t>
  </si>
  <si>
    <t>Données statistiques</t>
  </si>
  <si>
    <t>EUROPRESSE</t>
  </si>
  <si>
    <t>Information économique</t>
  </si>
  <si>
    <t>SAGAWEB (bientôt COBAZ)</t>
  </si>
  <si>
    <t xml:space="preserve">Normes </t>
  </si>
  <si>
    <t>TECHNIQUES DE L’INGENIEUR</t>
  </si>
  <si>
    <t>Documentation scientifique et technique</t>
  </si>
  <si>
    <t>SCOPUS</t>
  </si>
  <si>
    <t xml:space="preserve">Citations et publications scientifiques </t>
  </si>
  <si>
    <t>ACADEMIC SEARCH PREMIER</t>
  </si>
  <si>
    <t>Littérature scientifique</t>
  </si>
  <si>
    <t>DERWENT</t>
  </si>
  <si>
    <t xml:space="preserve">Brevets </t>
  </si>
  <si>
    <t>DALLOZ</t>
  </si>
  <si>
    <t xml:space="preserve">Aspects juridiques </t>
  </si>
  <si>
    <t>Outils de contrôle qualité des dispositifs médicaux</t>
  </si>
  <si>
    <t>UTC - Salle F241A</t>
  </si>
  <si>
    <t xml:space="preserve">Exigences de sécurité et de performances </t>
  </si>
  <si>
    <t>Mémoire d'intelligence méthodologique (MIM)</t>
  </si>
  <si>
    <t xml:space="preserve">https://travaux.master.utc.fr/  </t>
  </si>
  <si>
    <t>Etudiants du Master Ingénierie de la Santé (IDS)</t>
  </si>
  <si>
    <t>Sagaweb (bientôt COBAZ)</t>
  </si>
  <si>
    <t>Norme ISO 14971:2019 pour la gestion des risques dédiés aux dispositifs médicaux </t>
  </si>
  <si>
    <t>Renseignement sur les règlementations</t>
  </si>
  <si>
    <t>Mémoire d'intelligence </t>
  </si>
  <si>
    <t>Autres normes très utiles: norme 31000:2018, norme ISO 31010:2019, ISO GUIDE 73:2009</t>
  </si>
  <si>
    <t>https://travaux.master.utc.fr/  </t>
  </si>
  <si>
    <t>méthodologique (MIM) sur le Management des risques selon l'ISO 31000:2018</t>
  </si>
  <si>
    <t>Cartographie interactive  (comprendre la norme un seul clic); Outil d'autodiagnostic (évaluer sa maîtrise en management du risque); Cartographie des processus (démarche à suivre pour répondre aux besoins en termes de management des risques)</t>
  </si>
  <si>
    <t>Référence : IDS073 </t>
  </si>
  <si>
    <t xml:space="preserve">Cette phase correspond à l’élaboration du dispositif, il faut effectuer différentes étapes pour produire un prototype fonctionnel qui réponde aux exigences de performances et de sécurité. </t>
  </si>
  <si>
    <t xml:space="preserve">Pour cela elle se divise en 2 parties indépendantes : </t>
  </si>
  <si>
    <r>
      <rPr>
        <b/>
        <sz val="14"/>
        <color theme="9" tint="-0.249977111117893"/>
        <rFont val="Calibri (Corps)"/>
      </rPr>
      <t>1- Maquettage</t>
    </r>
    <r>
      <rPr>
        <sz val="14"/>
        <color theme="1"/>
        <rFont val="Calibri"/>
        <family val="2"/>
        <scheme val="minor"/>
      </rPr>
      <t xml:space="preserve"> : La maquette vient en amont du prototype, elle permet de concevoir la forme et l’ergonomie du futur dispositif. La maquette n'est pas fonctionnelle.</t>
    </r>
  </si>
  <si>
    <t xml:space="preserve">Maquettage </t>
  </si>
  <si>
    <t>Responsable de la plateforme de prototypage</t>
  </si>
  <si>
    <t>Khalil BEN MANSOUR </t>
  </si>
  <si>
    <t>khalil.ben-mansour@utc.fr</t>
  </si>
  <si>
    <t>Associé Senior de recherche</t>
  </si>
  <si>
    <t>oui</t>
  </si>
  <si>
    <t xml:space="preserve">Philippe POUILLE </t>
  </si>
  <si>
    <t>philippe.pouille@utc.fr</t>
  </si>
  <si>
    <t>Génie des système mécanique</t>
  </si>
  <si>
    <t xml:space="preserve">Prototypage </t>
  </si>
  <si>
    <t>Thimotée BAUDEQUIN </t>
  </si>
  <si>
    <t>timothee.baudequin@utc.f</t>
  </si>
  <si>
    <t>Maitre de conférences </t>
  </si>
  <si>
    <t>Christophe EGLES</t>
  </si>
  <si>
    <t>christophe.egles@utc.fr</t>
  </si>
  <si>
    <t>Professeur des universités </t>
  </si>
  <si>
    <t>Jérome FAVERGEON</t>
  </si>
  <si>
    <t>jerome.favergeon@utc.fr</t>
  </si>
  <si>
    <t xml:space="preserve">Responsable du laboratoire Roberval </t>
  </si>
  <si>
    <t xml:space="preserve">Thomas BOUTIN </t>
  </si>
  <si>
    <t>thomas.boutin@utc.fr</t>
  </si>
  <si>
    <t xml:space="preserve">Responsable de l'atelier Design </t>
  </si>
  <si>
    <t>Piotr BREITKOPF</t>
  </si>
  <si>
    <t>piotr.breitkopf@utc.fr</t>
  </si>
  <si>
    <t>Responsable de la plateforme de calculs intensifs</t>
  </si>
  <si>
    <t>Islam RAMADAN</t>
  </si>
  <si>
    <t>islma.ramadan@utc.fr</t>
  </si>
  <si>
    <t>Responsable des plateformes : acoustique et vibration/mise en œuvre des matériaux/caractérisation des matériaux</t>
  </si>
  <si>
    <t xml:space="preserve">Ullah KHAN </t>
  </si>
  <si>
    <t>ullah.khan@utc.fr</t>
  </si>
  <si>
    <t xml:space="preserve">Responsable de la plateforme mécatronique </t>
  </si>
  <si>
    <t xml:space="preserve">Imprimante 3D nanométrique </t>
  </si>
  <si>
    <t xml:space="preserve">Roberval </t>
  </si>
  <si>
    <t>Jérôme FAVERGEON</t>
  </si>
  <si>
    <t xml:space="preserve">Imprimante 3D Uprint SE Plus </t>
  </si>
  <si>
    <t>Imprimer des pièces avec différents matériaux composites</t>
  </si>
  <si>
    <t>Cabine peinture</t>
  </si>
  <si>
    <t xml:space="preserve">Peintures </t>
  </si>
  <si>
    <t>Maquettage/prototypage</t>
  </si>
  <si>
    <t xml:space="preserve">Instrumentation </t>
  </si>
  <si>
    <t>Fer à souder, oscilloscope, alimentation</t>
  </si>
  <si>
    <t xml:space="preserve">Machine de mesure tridimentionnelle </t>
  </si>
  <si>
    <t>obtenir les coordonnées des points mesurés sur une pièce mécanique</t>
  </si>
  <si>
    <t xml:space="preserve">Perceuse à colonne </t>
  </si>
  <si>
    <t>Perçage</t>
  </si>
  <si>
    <t xml:space="preserve">Scie a débit pour métaux </t>
  </si>
  <si>
    <t xml:space="preserve">Scier les métaux </t>
  </si>
  <si>
    <t xml:space="preserve">Structuration Laser : Fusion 3D 1500 </t>
  </si>
  <si>
    <t>Gravure laser 3D -2/5</t>
  </si>
  <si>
    <t>Structuration Laser : Fusion 3D 1500 / métalisation</t>
  </si>
  <si>
    <t>Métalisation : 3/5</t>
  </si>
  <si>
    <t>Structuration Laser : Fusion 3D 1500 Unités de Filtration</t>
  </si>
  <si>
    <t>Unité de filtration -1/5</t>
  </si>
  <si>
    <t>Tour à CN de précision</t>
  </si>
  <si>
    <t>production de pièces unitaires et de petites séries</t>
  </si>
  <si>
    <t xml:space="preserve">Banc d'instumentation optique </t>
  </si>
  <si>
    <t xml:space="preserve">Marbre électromagnétique </t>
  </si>
  <si>
    <t>Marbre pilotage laser</t>
  </si>
  <si>
    <t xml:space="preserve">Banc de preréglage outils </t>
  </si>
  <si>
    <t xml:space="preserve">Réglage des outils de fraisage </t>
  </si>
  <si>
    <t>Bras de Mesure Laser</t>
  </si>
  <si>
    <t>Fabrication et le montage pour exécuter différentes tâches d’inspection, de rétroconception, d'alignement et d'assemblage 3D de précision</t>
  </si>
  <si>
    <t>Cellule robotisée : convoyeur</t>
  </si>
  <si>
    <t xml:space="preserve">DMA Metravib </t>
  </si>
  <si>
    <t xml:space="preserve">Essais mécaniques sur matériaux </t>
  </si>
  <si>
    <t>Enrobeuse Struers Citopress 10</t>
  </si>
  <si>
    <t xml:space="preserve">Enrobage à chaud des matériaux </t>
  </si>
  <si>
    <t xml:space="preserve">Four </t>
  </si>
  <si>
    <t>Fraiseuse à commande numérique CAMM3</t>
  </si>
  <si>
    <t xml:space="preserve">Maquettage/Prototypage </t>
  </si>
  <si>
    <t xml:space="preserve">Fraiseuse à commande numérique CharlyRobot </t>
  </si>
  <si>
    <t>Réaliser des opérations d'usinage (fraisage, perçage)</t>
  </si>
  <si>
    <t xml:space="preserve">Fraiseuse à commande numérique Deckel </t>
  </si>
  <si>
    <t xml:space="preserve">Fraiseuse à commande numérique HAAS UMC750 </t>
  </si>
  <si>
    <t>Imprimante 3D Métal X</t>
  </si>
  <si>
    <t>Imprimer des pièces en métal</t>
  </si>
  <si>
    <t>Polisseuse Presi Minitech 265</t>
  </si>
  <si>
    <t xml:space="preserve">Polissage des matériaux </t>
  </si>
  <si>
    <t>Polisseuse Struers Labopol-4</t>
  </si>
  <si>
    <t xml:space="preserve">Poste CAO </t>
  </si>
  <si>
    <t>Stéréomicroscope</t>
  </si>
  <si>
    <t>observation à faible grossissement avec un éclairage par-dessus.</t>
  </si>
  <si>
    <t xml:space="preserve">Tour à commande numérique 4 axes HAAS </t>
  </si>
  <si>
    <t xml:space="preserve">Tour à commande numérique EMCO  </t>
  </si>
  <si>
    <t xml:space="preserve">Tour à commande numérique HES300  </t>
  </si>
  <si>
    <t>Roberval</t>
  </si>
  <si>
    <t>Tronçonneuse Struers Accutom 5</t>
  </si>
  <si>
    <t>tronçonnage des matériaux</t>
  </si>
  <si>
    <t>Maquettage/ Prototypage</t>
  </si>
  <si>
    <t>Polisseuse Struers Tegrapol-5</t>
  </si>
  <si>
    <t>Polissage des matériaux</t>
  </si>
  <si>
    <t>Polisseuse Struers Lectropol 5</t>
  </si>
  <si>
    <t>polissage électrolytique des matériaux</t>
  </si>
  <si>
    <t>Polisseuse Struers Tenupol 5</t>
  </si>
  <si>
    <t>Table vibrante Bühler Vibromet 2</t>
  </si>
  <si>
    <t>polissage des matériaux</t>
  </si>
  <si>
    <t>Extrudeuse</t>
  </si>
  <si>
    <t>Extrudeuse matériaux polymères</t>
  </si>
  <si>
    <t>Presse injection Mini-jet</t>
  </si>
  <si>
    <t>injection matériaux polymères</t>
  </si>
  <si>
    <t>Presse injection Proxima</t>
  </si>
  <si>
    <t>Redresseur</t>
  </si>
  <si>
    <t>Redresseur pour le banc machine électrique</t>
  </si>
  <si>
    <t>Prototypage</t>
  </si>
  <si>
    <t>Machine d’usinage 3D Charly DMC 601</t>
  </si>
  <si>
    <t>Essentiellement pour l’usinage de maquette. Usinage de matériau tendre</t>
  </si>
  <si>
    <t>Roberval (plateforme de caractérisation des matériaux)</t>
  </si>
  <si>
    <t>Islam Ramadan</t>
  </si>
  <si>
    <t>Extrudeuse à chaud (EUROLAB 16)</t>
  </si>
  <si>
    <t>Extrudeuse filaire avec mélange de polymères possibles et nanoparticules. Les mélanges sont préparés avant la fusion</t>
  </si>
  <si>
    <t>Polisseuses (knuth rotor et struers)</t>
  </si>
  <si>
    <t xml:space="preserve">3 polisseuses mécaniques, 1 vibropolisseuse, 1 polisseuse électrochimique </t>
  </si>
  <si>
    <t>Micro tronçonneuses</t>
  </si>
  <si>
    <t>Pour la découpe de précision des échantillons (métalliques, composites, etc)</t>
  </si>
  <si>
    <t>Etuve</t>
  </si>
  <si>
    <t>Robot de couture KUKA</t>
  </si>
  <si>
    <t>Robot de couture pour les renforts composites, équipées de deux têtes de couture et capable de découper des préformes sèches.</t>
  </si>
  <si>
    <t>Presse à chaud</t>
  </si>
  <si>
    <t>Presse à chaud à plateau 450x450 deux colonnes</t>
  </si>
  <si>
    <t>Machine injection RTM</t>
  </si>
  <si>
    <t>Injection de résines organique selon le procédé "Resin Transfer Moulding", utilisée pour la fabrication de matériaux composites</t>
  </si>
  <si>
    <t>Tronçonneuse (ZOE RAIMONDI)</t>
  </si>
  <si>
    <t>Tronçonneuse pour la découpe des matériaux composites principalement</t>
  </si>
  <si>
    <t>Presse à injection (HAAKE Minijet Thermofisher)</t>
  </si>
  <si>
    <t>Pour la mise en œuvre des matériaux polymères.</t>
  </si>
  <si>
    <t>Usinage haute précision</t>
  </si>
  <si>
    <t>Tour mécanique de précision avec deux axes de déplacements</t>
  </si>
  <si>
    <t xml:space="preserve">Convertisseurs tension-courant </t>
  </si>
  <si>
    <t xml:space="preserve">Générateur de courant </t>
  </si>
  <si>
    <t>Roberval (platerforme mécatronique)</t>
  </si>
  <si>
    <t>Muneeb Ullah Khan</t>
  </si>
  <si>
    <t xml:space="preserve">Acquisition de données </t>
  </si>
  <si>
    <t xml:space="preserve">Sources lumineuses </t>
  </si>
  <si>
    <t>Diode superluminescente SLD-M381</t>
  </si>
  <si>
    <t xml:space="preserve">Moyens d'acquisitions vidéo </t>
  </si>
  <si>
    <t>1 Grasshopper 3 Couleur 5MP CCD, 2 Grasshopper 3 couleur 4MP CMOS, 2 Grasshopper 3 couleur 2MP CCD, 4 Flea 2 0,7MP, Endoscope rigide x 2 Carl Storz</t>
  </si>
  <si>
    <t>Système de déflexion laser (MIRRORCLE TECHNOLOGIES)</t>
  </si>
  <si>
    <t>Dispositif MEMS pour le balayage bidimensionnel de faisceaux optiques</t>
  </si>
  <si>
    <t xml:space="preserve">Projecteurs DMD </t>
  </si>
  <si>
    <t>Matrice de micro-miroirs de technologie MEMS</t>
  </si>
  <si>
    <t>Stereomicroscope (LEICA)</t>
  </si>
  <si>
    <t>Stéréomicroscope M205C de LEICA à trois axes de déplacement motorisés et caméra pour prise d’images / films</t>
  </si>
  <si>
    <t>Microscope interferometrique en lumiere blanche   (ZYGO)</t>
  </si>
  <si>
    <t>Microscope interférométrique en lumière blanche New View 200 capable de mesurer la topographie de surfaces.</t>
  </si>
  <si>
    <t xml:space="preserve">Système de mesures linéraires </t>
  </si>
  <si>
    <t>Systèmes de mesure linéaires à haute résolution</t>
  </si>
  <si>
    <t>Platine motorisées (NEWPORT)</t>
  </si>
  <si>
    <t>4 platines de translation et une platine de rotation</t>
  </si>
  <si>
    <t>Alimentation</t>
  </si>
  <si>
    <t>Permer d'alimenter des cartes électroniques, maquette</t>
  </si>
  <si>
    <t>Fablab</t>
  </si>
  <si>
    <t>Nicolas PITON</t>
  </si>
  <si>
    <t>Maquettage</t>
  </si>
  <si>
    <t>Energimètre</t>
  </si>
  <si>
    <t>Analyse l'alimentation: multimètre, oscilloscope et enregistreur de données</t>
  </si>
  <si>
    <t>Imprimante à Stickers</t>
  </si>
  <si>
    <t>Imprimer par des jets d'encre un graphique sur un support adhésif et découper son contour</t>
  </si>
  <si>
    <t>Logiciel d'analyse dynamique et cinématique multi-corps</t>
  </si>
  <si>
    <t>Logiciel de CAO</t>
  </si>
  <si>
    <t>Logiciel de programmation microcontrôleur</t>
  </si>
  <si>
    <t>Logiciel de simuation multi-physique</t>
  </si>
  <si>
    <t>Logiciels de modélisation 3D</t>
  </si>
  <si>
    <t>Matlab</t>
  </si>
  <si>
    <t>Calculs numérique</t>
  </si>
  <si>
    <t>Périphérique informatique de réalité virtuelle: Oculus RIFT</t>
  </si>
  <si>
    <t>Poinçonneuse</t>
  </si>
  <si>
    <t>Marquer, découper ou perforer un objet</t>
  </si>
  <si>
    <t>Scanner 3D</t>
  </si>
  <si>
    <t>Créer un modèle 3D précis et structuré de taille moyenne</t>
  </si>
  <si>
    <t>Sihouette CAMEO</t>
  </si>
  <si>
    <t>Découpe diverses matières</t>
  </si>
  <si>
    <t>Laboratoire BMBI</t>
  </si>
  <si>
    <t>Khalil BEN MANSOUR/ Timothée BAUDEQUIN</t>
  </si>
  <si>
    <t>Khalil BEN MANSOUR</t>
  </si>
  <si>
    <t>Découpe Laser</t>
  </si>
  <si>
    <t xml:space="preserve">Découper et graver des matériaux </t>
  </si>
  <si>
    <t>Labortoire BMBI</t>
  </si>
  <si>
    <t>Permet d'alimenter des cartes électroniques, maquette</t>
  </si>
  <si>
    <t>Service électronique</t>
  </si>
  <si>
    <t>Jeremy TERRIEN</t>
  </si>
  <si>
    <t>Analyseur logique</t>
  </si>
  <si>
    <t>Permet de connaitre l'évolution binaire des siganux</t>
  </si>
  <si>
    <t>Calibrateur de process</t>
  </si>
  <si>
    <t>Etalonner des signaux électriques</t>
  </si>
  <si>
    <t>Machine de gravure à l'anglaise</t>
  </si>
  <si>
    <t xml:space="preserve">Tracer les pistes, percer les trous et découper le tour du circuit sur une carte éléctronique </t>
  </si>
  <si>
    <t>Multimètre</t>
  </si>
  <si>
    <t>Mesurer la resistance d'un circuit ou d'un composant</t>
  </si>
  <si>
    <t>Maquettage/Prototypage</t>
  </si>
  <si>
    <t>Oscilloscope</t>
  </si>
  <si>
    <t>Permet de visualiser et analyser des signaux</t>
  </si>
  <si>
    <t>Sonde de courant</t>
  </si>
  <si>
    <t>Mesure le courant</t>
  </si>
  <si>
    <t>Dan ISTRATE/ Thimothée BAUDEQUIN</t>
  </si>
  <si>
    <t>Fraiseuse domino FESTOOL - DF500 Q PLUS</t>
  </si>
  <si>
    <t>Réaliser des assemblages rapidement et
simplement</t>
  </si>
  <si>
    <t>Atelier Design</t>
  </si>
  <si>
    <t>Thomas BOUTIN</t>
  </si>
  <si>
    <t xml:space="preserve">Fraiseuse à commande numérique </t>
  </si>
  <si>
    <t>Mini fraiseuse</t>
  </si>
  <si>
    <t>Fraisage, perçage et gravure à l'anglaise</t>
  </si>
  <si>
    <t xml:space="preserve">Perceuse/Fraiseuse manuelle </t>
  </si>
  <si>
    <t>Fraisage, perçage</t>
  </si>
  <si>
    <t>Balance digital de précision</t>
  </si>
  <si>
    <t>Peser divers objets en gramme</t>
  </si>
  <si>
    <t>Cabine de finition WILTEC AIRBRUSH</t>
  </si>
  <si>
    <t>Permettre de pulvériser de la peinture, de la colle ou du vernis</t>
  </si>
  <si>
    <t>Combiné dégauchisseuse - raboteuse
DEWALT - D27300</t>
  </si>
  <si>
    <t>Obtenir par enlèvement de matière :
une surface de référence (SR1) et un chant de référence (SR2) usinés ; des
surfaces usinées parallèles aux surfaces de référence SR1 et SR2</t>
  </si>
  <si>
    <t>Coupeur à fil chaud ABAQUEPLAST - HWS 280</t>
  </si>
  <si>
    <t>Découper du polystyrène expansé / Sculpter le polystyrène</t>
  </si>
  <si>
    <t>Cutter circulaire BOEHM</t>
  </si>
  <si>
    <t>Permettre la découpe des diamètres de 60 à 620 mm</t>
  </si>
  <si>
    <t>Décapeur thermique LEISTER</t>
  </si>
  <si>
    <t>Dégrader les vieilles peintures lors
d’un décapage, mais aussi pour chauffer des pièces (thermoformage), ou
encore pour accélérer un séchage</t>
  </si>
  <si>
    <t>Emporte-pièces BOEHM</t>
  </si>
  <si>
    <t>Permettre la découpe de pastilles ou de rondelles de 2 à 60 mm de diamètre</t>
  </si>
  <si>
    <t>Fer à repasser CALOR PRESSING PLUS 1</t>
  </si>
  <si>
    <t>Plaquer du placage / Repasser du tissu</t>
  </si>
  <si>
    <t>Imprimante 3D dépôt fil ATOM 2.0</t>
  </si>
  <si>
    <t>Imprimer des objets à travers de la fabrication additive par extrusion
thermoplastique</t>
  </si>
  <si>
    <t>Imprimante 3D dépôt fil MAKERBOT REPLICATOR Z18</t>
  </si>
  <si>
    <t>Imprimante 3D FORMLABS FORM 2</t>
  </si>
  <si>
    <t>Imprimer des objets en résine photopolymère méthacrylate</t>
  </si>
  <si>
    <t>Imprimante 3D poudre PROJET 160</t>
  </si>
  <si>
    <t>Imprimer des objets par projection d’un liant sur un substrat de type poudre dans lequel l'objet est construit</t>
  </si>
  <si>
    <t>Kit de tarauds &amp; filières 52 pièces HSS M3 - M20 EVENTUS</t>
  </si>
  <si>
    <t>Permettre à réaliser des filets dans un trou préalablement calibré des filets sur
une tige</t>
  </si>
  <si>
    <t>Lime électrique BLACK &amp; DECKER KA902E</t>
  </si>
  <si>
    <t>Permettre de faire des travaux de ponçage grossier, mais surtout de réaliser un ponçage précis dans les endroits difficiles d'accès</t>
  </si>
  <si>
    <t>Machine à coudre SINGER 5523</t>
  </si>
  <si>
    <t>Assembler des pièces
de textile</t>
  </si>
  <si>
    <t>Machine de découpe laser TROTEC - SPEEDY 100</t>
  </si>
  <si>
    <t>Effectuer des gravures et des découpes fines et précises, droites ou courbes, dans du bois et dérivés du bois, des matières synthétiques, naturel et bien d’autres</t>
  </si>
  <si>
    <t>Outil multi-usage DREMEL 4000</t>
  </si>
  <si>
    <t>permet d’exécuter des travaux de grandes précisions, comme des travaux de ponçage, meulage et de découpe dans n’importe quel matériel</t>
  </si>
  <si>
    <t>Perceuse à colonne ADAM MC 23 R</t>
  </si>
  <si>
    <t>Permettre le perçage et le fraisage de tous
types de matériaux</t>
  </si>
  <si>
    <t>Pistolets à colle 3M POLYGUN-TCW</t>
  </si>
  <si>
    <t>Appliquer de la colle thermofusible en bâtonnets</t>
  </si>
  <si>
    <t>Plieuse FORMECH FLB 500</t>
  </si>
  <si>
    <t>Permettre de produire des pliages de feuilles
thermoplastiques pour réaliser des volumes</t>
  </si>
  <si>
    <t>Ponceuse à disque stationnaire dit
lapidaire HEGNER - HSM 300S</t>
  </si>
  <si>
    <t>Effectuer des travaux de finition et d’ajustements nécessitant du
soin et de la précision</t>
  </si>
  <si>
    <t>Ponceuse BOSCH PSM 160 A</t>
  </si>
  <si>
    <t>Permettre de poncer et de polir, combinant les fonctions d’une ponceuse vibrante et d’une ponceuse Delta</t>
  </si>
  <si>
    <t>Ponceuse delta BOSCH GDA 280 E</t>
  </si>
  <si>
    <t>Poncer et polir efficacement dans
les coins et les angles, aux endroits difficilement accessibles et sur les
petites surfaces</t>
  </si>
  <si>
    <t>Scie à chantourner HEGNER - MULTICUT QUICK</t>
  </si>
  <si>
    <t>Effectuer des découpes fines et précises, droites ou courbes, dans du bois, des matières synthétiques de faible épaisseur ou du métal tendre</t>
  </si>
  <si>
    <t>Scie à ruban CLEVER SN 500</t>
  </si>
  <si>
    <t>Diviser la matière / Réaliser les opérations de délignage et de chantournage</t>
  </si>
  <si>
    <t>Scie circulaire DEWALT - DW745</t>
  </si>
  <si>
    <t>Diviser la matière / Effectuer des opérations de délignage, de tronçonnage du bois massif et la mise au format des panneaux</t>
  </si>
  <si>
    <t>Scie sauteuse RYOBI - RJS 950</t>
  </si>
  <si>
    <t>Effectuer des découpes par enlèvement de matière droites ou courbes, dans du bois massif et dérivés du bois, des matières synthétiques ou du métal tendre avec des lames appropriées</t>
  </si>
  <si>
    <t>Serre-joints, pinces et sangles</t>
  </si>
  <si>
    <t>Serrer et maintenir différentes pièces en contact entre elles</t>
  </si>
  <si>
    <t>Servante d’atelier de 390 outils</t>
  </si>
  <si>
    <t>Station d’affutage Tormek T8</t>
  </si>
  <si>
    <t>Destiné au meulage des arêtes tranchantes des outils
de coupe</t>
  </si>
  <si>
    <t>Station de dépoudrage PROJET 160</t>
  </si>
  <si>
    <t>Permettre de souffler la pièce afin de retirer le plus possible de poudre non liée</t>
  </si>
  <si>
    <t>Station de soudage WELLER WHS40D</t>
  </si>
  <si>
    <t>Permettre de réaliser des brasures</t>
  </si>
  <si>
    <t>Thermoformeuse FORMECH COMPAC MINI</t>
  </si>
  <si>
    <t>Permettre de thermoformer</t>
  </si>
  <si>
    <t>Tour à bois JET 1221 VS</t>
  </si>
  <si>
    <t>Permettre de tourner des pièces de forme cylindrique ou conique</t>
  </si>
  <si>
    <t>Visseuse RYOBI - R14DDE</t>
  </si>
  <si>
    <t>Percer et de visser dans différents matériaux</t>
  </si>
  <si>
    <t>Chantourneuse/ scie à chantourer</t>
  </si>
  <si>
    <t>couper des pièces à la main</t>
  </si>
  <si>
    <t>Cisaille manuelle</t>
  </si>
  <si>
    <t>Couper des tôles</t>
  </si>
  <si>
    <t xml:space="preserve">Découper et graver des matériaux : bois, plastique, papier, carton, cuir, verre </t>
  </si>
  <si>
    <t>Etuve de séchage</t>
  </si>
  <si>
    <t>Chauffer ou sécher: durcissement de résine</t>
  </si>
  <si>
    <t>Fer à souder</t>
  </si>
  <si>
    <t>Souder et désouder</t>
  </si>
  <si>
    <t>Imprimande 3D Résine Form2</t>
  </si>
  <si>
    <t>Imprimer des pièces conçus sur un logiciel de CAO ou scannés en stéréolithographie</t>
  </si>
  <si>
    <t>Imprimante 3D (Pollen PAM, ultimaker, zortrax, Hephestos 2, Volumic Dual 30, Stratasys Dimension 1200es)</t>
  </si>
  <si>
    <t>Imprimer des pièces conçus sur un logiciel de CAO ou scannés</t>
  </si>
  <si>
    <t>Imprimante 3D MARK TWO</t>
  </si>
  <si>
    <t>Machine à coudre</t>
  </si>
  <si>
    <t>Couture de différents matériaux</t>
  </si>
  <si>
    <t xml:space="preserve">Machine à couler sous vide </t>
  </si>
  <si>
    <t xml:space="preserve">Créer des pièces de haute qualité avec une large gamme de résine et modèles en cire perdue </t>
  </si>
  <si>
    <t xml:space="preserve">Outillage traditionnel manuel </t>
  </si>
  <si>
    <t xml:space="preserve">Ponceuse, décapeuse, défonceuse, scie, perceuse, visseuse…  </t>
  </si>
  <si>
    <t>Perceuse à colonne</t>
  </si>
  <si>
    <t xml:space="preserve">Perçage </t>
  </si>
  <si>
    <t>Plastifieuse</t>
  </si>
  <si>
    <t>Mettre du papier sous plastique</t>
  </si>
  <si>
    <t>Plieuse à fil chaud</t>
  </si>
  <si>
    <t xml:space="preserve">Plier des matériaux thermoplastiques </t>
  </si>
  <si>
    <t>Plieuse manuelle</t>
  </si>
  <si>
    <t>Plier des tôles</t>
  </si>
  <si>
    <t>Ponceuse à disque</t>
  </si>
  <si>
    <t>Poncer</t>
  </si>
  <si>
    <t>Impression de supports</t>
  </si>
  <si>
    <t>Presse à vide</t>
  </si>
  <si>
    <t>Collage et assemblage de pièce</t>
  </si>
  <si>
    <t>Scie à ruban</t>
  </si>
  <si>
    <t>Découper des tubes et des barres</t>
  </si>
  <si>
    <t>Station de soudage/dessoudage analogique</t>
  </si>
  <si>
    <t xml:space="preserve">Thermoformeuse </t>
  </si>
  <si>
    <t xml:space="preserve">Réaliser des moulages plastiques </t>
  </si>
  <si>
    <t>Tour conventionnel</t>
  </si>
  <si>
    <t xml:space="preserve">Tournage, perçage, filetage, taraudage </t>
  </si>
  <si>
    <t>Khalil BEN MANSOUR/ Timothée BAUDEQUIN/ Christophe EGLES</t>
  </si>
  <si>
    <t>Christophe Egles/ Khalil BEN MANSOUR</t>
  </si>
  <si>
    <t>Capteur de paramètres physiologique (oxymétrie, fréquence cardiaque, température, électrodes, débit, pression, PNI…)</t>
  </si>
  <si>
    <t>Convertir la grandeur physiologique à mesurer en une grandeur électrique</t>
  </si>
  <si>
    <t>Four à refusion</t>
  </si>
  <si>
    <t>Traiter des circuits imprimés</t>
  </si>
  <si>
    <t>Générateur de courant</t>
  </si>
  <si>
    <t>Percages verticaux</t>
  </si>
  <si>
    <t xml:space="preserve">Cette phase correspond à tous les tests qu’il est nécessaire d’effectuer sur le dispositif pour contrôler et vérifier sa fonctionnalité, sa sécurité, son utilisation et les risques associés. </t>
  </si>
  <si>
    <r>
      <rPr>
        <b/>
        <sz val="14"/>
        <color theme="6" tint="-0.499984740745262"/>
        <rFont val="Calibri (Corps)"/>
      </rPr>
      <t xml:space="preserve">2- Essais cliniques </t>
    </r>
    <r>
      <rPr>
        <sz val="14"/>
        <color theme="1"/>
        <rFont val="Calibri"/>
        <family val="2"/>
        <scheme val="minor"/>
      </rPr>
      <t xml:space="preserve">: Il faut tout d’abord obtenir l’autorisation de l’ANSM pour effectuer des tests pré-cliniques et cliniques sur des humains. Les expérimentations doivent être effectuées par des personnes compétentes et dans des établissements conformes qui répondent aux normes agréées.    </t>
    </r>
  </si>
  <si>
    <t>Essais pré-cliniques</t>
  </si>
  <si>
    <t>François OUDET </t>
  </si>
  <si>
    <t>francois.oudet@utc.fr</t>
  </si>
  <si>
    <t>Responsable du service d'Analyses Physico-Chimiques SAPC</t>
  </si>
  <si>
    <t xml:space="preserve">Microscope électronique à balayage </t>
  </si>
  <si>
    <t>produire des images en haute résolution de la surface d’un échantillon en utilisant le principe des interactions électrons-matière.</t>
  </si>
  <si>
    <t>Microscope ZYGO</t>
  </si>
  <si>
    <t xml:space="preserve">Observation microscopique </t>
  </si>
  <si>
    <t>Bancs de fluage</t>
  </si>
  <si>
    <t>Essais de fluage sur matériaux</t>
  </si>
  <si>
    <t>Machine de fatigue 25 kN</t>
  </si>
  <si>
    <t>Essais de fatigue des matériaux</t>
  </si>
  <si>
    <t>Machine de fatigue 50 kN</t>
  </si>
  <si>
    <t>Essais de fatigue des matériaux en température</t>
  </si>
  <si>
    <t>Machine de fatigue MTS-AET 100kN</t>
  </si>
  <si>
    <t>Essais de fatigue des matériaux sous environnement</t>
  </si>
  <si>
    <t>Machine de fatigue 250 kN</t>
  </si>
  <si>
    <t>Machine de fatigue traction torsion</t>
  </si>
  <si>
    <t>Machine de traction Zwick 1186</t>
  </si>
  <si>
    <t>Essais de traction sur matériaux</t>
  </si>
  <si>
    <t>Machine de traction Zwick 4505</t>
  </si>
  <si>
    <t>Machine de traction Zwick Z010</t>
  </si>
  <si>
    <t>Microduromètre Zwick</t>
  </si>
  <si>
    <t>mesure de microdureté</t>
  </si>
  <si>
    <t>Microscope optique Olympus</t>
  </si>
  <si>
    <t>observation en micrsocopie optique</t>
  </si>
  <si>
    <t>DSC TA</t>
  </si>
  <si>
    <t>Essais de DSC</t>
  </si>
  <si>
    <t>Enceinte UV</t>
  </si>
  <si>
    <t>Vieillissement polymères sous UV</t>
  </si>
  <si>
    <t>Groupe hydraulique pour machine 25 kN</t>
  </si>
  <si>
    <t>Alimentation hydraulique de la machine de fatigue 25 kN</t>
  </si>
  <si>
    <t>Groupe hydraulique pour machine 250 kN</t>
  </si>
  <si>
    <t>Alimentation hydraulique de la machine de fatigue 250 kN</t>
  </si>
  <si>
    <t>Compresseur DMA</t>
  </si>
  <si>
    <t>Compresseur pour la DMA</t>
  </si>
  <si>
    <t>Groupe hydraulique pour machine AET</t>
  </si>
  <si>
    <t>Alimentation hydraulique de la machine de fatigue AET</t>
  </si>
  <si>
    <t>Groupe hydraulique pour machine MAYES 50 kN</t>
  </si>
  <si>
    <t>Alimentation hydraulique de la machine de fatigue MAYES 50 kN</t>
  </si>
  <si>
    <t>Groupe hydraulique pour machine traction torsion</t>
  </si>
  <si>
    <t>Alimentation hydraulique de la machine de fatigue traction / torsion</t>
  </si>
  <si>
    <t>Enceinte Climatique ESPEC SIRTEX</t>
  </si>
  <si>
    <t>Enceinte Climatique</t>
  </si>
  <si>
    <t>Charge H&amp;H SIRTEX</t>
  </si>
  <si>
    <t>décharge batterie</t>
  </si>
  <si>
    <t>Alimentation Regatron Sirtex</t>
  </si>
  <si>
    <t>Charge Batterie</t>
  </si>
  <si>
    <t>Banc Machine électrique 40000 tr/min</t>
  </si>
  <si>
    <t>Caractérisation machine électrique</t>
  </si>
  <si>
    <t>Banc Machine électrique 10000 tr/min</t>
  </si>
  <si>
    <t>Banc Machine électrique 6000 tr/min</t>
  </si>
  <si>
    <t>Banc Machine électrique 1500 tr/min</t>
  </si>
  <si>
    <t>Armoire Protection Electrique</t>
  </si>
  <si>
    <t>banc machine électrique</t>
  </si>
  <si>
    <t>Alimentation banc Alimentation continu</t>
  </si>
  <si>
    <t>DC pour le banc machine électrique</t>
  </si>
  <si>
    <t>Charge active H&amp;H</t>
  </si>
  <si>
    <t>Charge pour le banc machine électrique</t>
  </si>
  <si>
    <t>Onduleur TRIPHASE SKAI</t>
  </si>
  <si>
    <t>Onduleur pour le banc machine électrique</t>
  </si>
  <si>
    <t>PILCAM2</t>
  </si>
  <si>
    <t>Cluster MATRICS (Machine d’Analyse TRIdimensionnelle en Calcul Scientifique, 128 cœurs, XEON) / serveur de calcul Itanium 2 SCALAR (Serveur de Calcul du Laboratoire Roberval) à grande capacité mémoire / un serveur XEON SINUS (SImulation NUmérique Scientifique) à grande capacité mémoire dédié aux jobs FEAP/ un serveur DILER (Distribution de Licences pour Enseignement et la Recherche) pour la gestion des licences et téléchargement des distributions des codes de calcul.</t>
  </si>
  <si>
    <t>Roberval (plateforme de calculs intensifs)</t>
  </si>
  <si>
    <t>Piotr Breitkopf</t>
  </si>
  <si>
    <t xml:space="preserve">Essais pré-cliniques </t>
  </si>
  <si>
    <t xml:space="preserve">ADINA SYSTEM </t>
  </si>
  <si>
    <t>Environnement d’analyses par éléments finis de structures, fluides, transferts thermiques, électromagnétiques et multi-physiques.</t>
  </si>
  <si>
    <t>ANSYS</t>
  </si>
  <si>
    <t>Environnement de simulation multi-physique par éléments finis</t>
  </si>
  <si>
    <t>HYPER WORKS</t>
  </si>
  <si>
    <t>Environnement de simulation pour l’ingénierie assistée par ordinateur</t>
  </si>
  <si>
    <t>LS-DYNA</t>
  </si>
  <si>
    <t>Environnement de simulation et de calcul par éléments finis composé d’un «solveur» (LS-DYNA), d’un pré et post-processeur avancé (LS-PREPOST), d’un optimiseur de conception (LS-OPT) et d’un outil de calcul de forme et de topologie (LS-TASC).</t>
  </si>
  <si>
    <t xml:space="preserve">Matlab </t>
  </si>
  <si>
    <t>Environnement de programmation de haut niveau pour l’analyse et la visualisation de problèmes complexes</t>
  </si>
  <si>
    <t>MSC ADAMS</t>
  </si>
  <si>
    <t>Environnement d’analyse dynamique multidisciplinaires et multi-corps</t>
  </si>
  <si>
    <t>SIMULIA ABAQUS</t>
  </si>
  <si>
    <t>Environnement de modélisation, d’analyse et de simulation par éléments finis</t>
  </si>
  <si>
    <t>SIMULIA FE-SAFE</t>
  </si>
  <si>
    <t>Logiciel d’analyse à la fatigue pour les modèles d’éléments finis</t>
  </si>
  <si>
    <t>SIMULIA ISIGHT</t>
  </si>
  <si>
    <t>Environnement de simulation d’automatisation de processus et d’optimisation de la conception</t>
  </si>
  <si>
    <t xml:space="preserve">VA ONE </t>
  </si>
  <si>
    <t>Environnement de simulation pour la conception et l’analyse vibro-acoustiques composé d’un «solveur» (VA ONE), d’un outil de prédictions acoustiques (NOVA) et d’un outil avancé de définition des propriétés acoustiques de matériaux poreux à cellules ouvertes (FOAM-X).</t>
  </si>
  <si>
    <t>STAR-CCM+</t>
  </si>
  <si>
    <t>Logiciel de CFD (analyse numérique de dynamique de fluides) développé par CD-Adapco</t>
  </si>
  <si>
    <t>FREE FEM++</t>
  </si>
  <si>
    <t>Solveur d’équations différentielles partielles</t>
  </si>
  <si>
    <t>LAMMPS</t>
  </si>
  <si>
    <t>Logiciel de dynamique moléculaire classique. Il permet de modéliser divers matériaux (métaux, semi-conducteurs, polymères, bio-molécules, etc.), ainsi que des systèmes mésoscopiques (de type coarse-grain).</t>
  </si>
  <si>
    <t>VOCO</t>
  </si>
  <si>
    <t xml:space="preserve">Logiciel de dynamique ferroviaire développé par l’IFSTTAR et qui est interfacé avec MATLAB. </t>
  </si>
  <si>
    <t>SIMPACK</t>
  </si>
  <si>
    <t xml:space="preserve">Logiciel d’analyse dynamique multicorpsetmultidisciplinaires </t>
  </si>
  <si>
    <t xml:space="preserve">Quasi-static Mechanical Analyser </t>
  </si>
  <si>
    <t>Système de mesure de la rigidité dynamique de matériaux poreux.</t>
  </si>
  <si>
    <t>Roberval (plateforme acoustique et vibrations)</t>
  </si>
  <si>
    <t xml:space="preserve">Tortuosimètre </t>
  </si>
  <si>
    <t>Système de mesure de la tortuosité et des longueurs visqueuses et thermiques de matériaux poreux par ultrason</t>
  </si>
  <si>
    <t xml:space="preserve">Résistivité-mètre </t>
  </si>
  <si>
    <t>Système de mesure de la résistance au passage de l’air de matériaux poreux.</t>
  </si>
  <si>
    <t xml:space="preserve">Porosité mètre </t>
  </si>
  <si>
    <t>Système de mesure de la porosité de matériaux poreux par pesée et de mesure de pression.</t>
  </si>
  <si>
    <t xml:space="preserve">Tube à impédance </t>
  </si>
  <si>
    <t>Système de mesure de l’absorption et de la transmission acoustique de matériaux poreux</t>
  </si>
  <si>
    <t xml:space="preserve">Banc de caractèrisation multimodale </t>
  </si>
  <si>
    <t>Banc de section rectangulaire avec écoulement pour la caractérisation acoustique multimodale d’éléments dissipatifs ou générateurs</t>
  </si>
  <si>
    <t>Chambre sourde semi-anéchoÏque</t>
  </si>
  <si>
    <t>Salle d’essais acoustiques en champs libre.</t>
  </si>
  <si>
    <t xml:space="preserve">Antenne acoustique </t>
  </si>
  <si>
    <t>Système de localisation de sources acoustique par holographie et beamforming</t>
  </si>
  <si>
    <t>Système de mesures PIV</t>
  </si>
  <si>
    <t>Système PIV (Particle Image Vélocimétrie) pour la mesure du champ de vitesse en 3D</t>
  </si>
  <si>
    <t>Système de mesures VLD</t>
  </si>
  <si>
    <t>Système VLD (Vélocimétrie Laser à effet Doppler) pour la mesure de la vitesse temporelle en 2D</t>
  </si>
  <si>
    <t>Cuve de contrôle non destrutif par ultrason</t>
  </si>
  <si>
    <t>Dispositif de localisation et de caractérisation de défaut par méthode ultrasonore (transmission, échographie)</t>
  </si>
  <si>
    <t xml:space="preserve">Vibromètre laser 3D à balayage </t>
  </si>
  <si>
    <t>Système de mesure de vibration 3D sans contact à balayage.</t>
  </si>
  <si>
    <t xml:space="preserve">Système d'analyse modale </t>
  </si>
  <si>
    <t>Système de mesure et d’analyse modale multivoies.</t>
  </si>
  <si>
    <t xml:space="preserve">Chambre révèrbérante couplée à une chambre semi-anéchoÏque </t>
  </si>
  <si>
    <t>Chambre réverbérante (champ diffus) couplée à une chambre semi-anechoïque (champ libre) pour la mesure d’affaiblissement acoustique</t>
  </si>
  <si>
    <t>Vibromètre laser 1D à balayage POLYTECH PSV400</t>
  </si>
  <si>
    <t>Système de mesures de vibration 1D sans contact à balayage.</t>
  </si>
  <si>
    <t xml:space="preserve">Machines essais mécaniques statiques </t>
  </si>
  <si>
    <t>Machine de traction-compression-flexion permettant la caractérisation des matériaux</t>
  </si>
  <si>
    <t>Banc de fluage à chaud (MAYES)</t>
  </si>
  <si>
    <t>Permet la caractérisation mécanique des matériaux</t>
  </si>
  <si>
    <t>Banc de fluage (VETROTEX)</t>
  </si>
  <si>
    <t>Permet la caractérisation des matériaux</t>
  </si>
  <si>
    <t>Machine essais mécaniques statiques (INSTRON 450s)</t>
  </si>
  <si>
    <t>Machine de traction-compression-flexion 3 points permettant la caractérisation mécanique statique des matériaux</t>
  </si>
  <si>
    <t>Four (INSTRON)</t>
  </si>
  <si>
    <t>Four utilisé sur les machines de caractérisation mécaniques (INSTRON) pour réaliser des essais à basse ou haute température</t>
  </si>
  <si>
    <t>Four (MAYES)</t>
  </si>
  <si>
    <t>Four utilisé sur les machines de caractérisation mécaniques (MAYES) pour réaliser des essais mécaniques à basse ou haute température</t>
  </si>
  <si>
    <t>Machine de fatigue (INSTRON 1341)</t>
  </si>
  <si>
    <t>Machine de fatigue pour la caractérisation mécanique des matériaux</t>
  </si>
  <si>
    <t>Machine de traction  (ZWICK)</t>
  </si>
  <si>
    <t>Machine de fatigue (MAYES)</t>
  </si>
  <si>
    <t>Machine de fatigue Traction-Torsion (INSTRON)</t>
  </si>
  <si>
    <t>Machine de fatigue (INSTRON)</t>
  </si>
  <si>
    <t>Machine d'impact par poids tombant (INSTRON)</t>
  </si>
  <si>
    <t>Machine de poids tombant pour la caractérisation des matériaux</t>
  </si>
  <si>
    <t>Viscoanalyseur DMA METRAVIB</t>
  </si>
  <si>
    <t>Viscoanalyseur DMA METRAVIB pour la caractérisation des propriétés mécaniques viscoélastiques des matériaux</t>
  </si>
  <si>
    <t>Nanoindenteur Agilent G200</t>
  </si>
  <si>
    <t xml:space="preserve">Nano-indenteur pour la caractérisation des propriétés mécaniques (Dureté, (visco-) élasticité) en continu </t>
  </si>
  <si>
    <t xml:space="preserve">Microscope à Force Atomique Bruker Dimension Icon </t>
  </si>
  <si>
    <t>Permet la caractérisation topographique des surfaces sur des dimensions d’image comprises entre 1 et 90 µm avec une échelle verticale maximale de 10 µm.</t>
  </si>
  <si>
    <t>Microscope à Balayage à Emission de Champs ZEISS</t>
  </si>
  <si>
    <t>Permet une imagerie haute résolution</t>
  </si>
  <si>
    <t>Micromachine d'essais mécaniques MicroMecha Proxima 100</t>
  </si>
  <si>
    <t>Micromachine traction/compression, flexion, compatible EBSD</t>
  </si>
  <si>
    <t>Microscope Olympus BX41M</t>
  </si>
  <si>
    <t>Observation microscopique et prises d’images</t>
  </si>
  <si>
    <t>Microduromètre (Zwick)</t>
  </si>
  <si>
    <t>Mesure de la dureté sur tout type de matériaux</t>
  </si>
  <si>
    <t>Profil tactile 3D DEKTAK 150</t>
  </si>
  <si>
    <t>Mesure de la rugosité sur une surface</t>
  </si>
  <si>
    <t>Analyse thermique différentielle DSC Q100 (TA INSTRUMENT)</t>
  </si>
  <si>
    <t>Etude des différentes transitions thermiques des matériaux polymères</t>
  </si>
  <si>
    <t xml:space="preserve">Enceinte de vieillissement </t>
  </si>
  <si>
    <t>Appareil d’essai au xénon à paillasse avec contrôle UV adapté au essais de vieillissements UV</t>
  </si>
  <si>
    <t>Four de corrosion à chaud (NABERTHERM)</t>
  </si>
  <si>
    <t>Caractérisation des matériaux. Programmation de cycles thermiques. Travaux de corrosion sous cendres possible.</t>
  </si>
  <si>
    <t>Four tubulaire de corrosion à chaud (PYROX)</t>
  </si>
  <si>
    <t>Pour simuler des ambiances industrielles. Programmation cycles thermiques.</t>
  </si>
  <si>
    <t>Thermo balance SETARAM</t>
  </si>
  <si>
    <t>Pour la caractérisation des matériaux. Détermination de la cinétique d’oxydation pour les matériaux métalliques ; taux de charges et cinétique de dégradation pour les matériaux composites (combustion organique).</t>
  </si>
  <si>
    <t>Four de déflexion PYROX</t>
  </si>
  <si>
    <t>Pour des essais de déflexion de lames minces sous un gaz particulier</t>
  </si>
  <si>
    <t>Four PYROLYSE</t>
  </si>
  <si>
    <t>Permet de chauffer les échantillons pour la réalisation de pyrolyse ou décalcination par la suite.</t>
  </si>
  <si>
    <t>Rhéomètre ANTON PAAR MCR502</t>
  </si>
  <si>
    <t>Pour la mesure de la viscosité des matériaux selon une température et/ou un taux de cisaillement imposés. L’essai permet de suivre l’évolution de la viscosité en fonction du temps.</t>
  </si>
  <si>
    <t>Vidéomicroscope (MYROX)</t>
  </si>
  <si>
    <t>Pour la caractérisation des matériaux</t>
  </si>
  <si>
    <t xml:space="preserve">Banc de perméabilité à flux unidirectionnel </t>
  </si>
  <si>
    <t>Permet la caractérisation de la perméabilité de tout type de tissu</t>
  </si>
  <si>
    <t xml:space="preserve">Banc de perméabilité à flux radial </t>
  </si>
  <si>
    <t>Roberval (plateforme de mise en œuvre des matériaux)</t>
  </si>
  <si>
    <t>Essaies pré-cliniques</t>
  </si>
  <si>
    <t>Microscope électronique à balayage</t>
  </si>
  <si>
    <t>Caractérisation des matériaux</t>
  </si>
  <si>
    <t>Service d'analyse physico-chimiques (SAPC)</t>
  </si>
  <si>
    <t xml:space="preserve">François OUDET </t>
  </si>
  <si>
    <t xml:space="preserve">Microscope optique </t>
  </si>
  <si>
    <t xml:space="preserve">Microscope à force atomique </t>
  </si>
  <si>
    <t>Spectromètre RMN</t>
  </si>
  <si>
    <t>Goniomètre à rayons X</t>
  </si>
  <si>
    <t xml:space="preserve">Pour cela elle se divise en 2 parties indépendantes: </t>
  </si>
  <si>
    <r>
      <rPr>
        <b/>
        <sz val="14"/>
        <color theme="3"/>
        <rFont val="Calibri (Corps)"/>
      </rPr>
      <t xml:space="preserve">1- Validation de la documentation technique </t>
    </r>
    <r>
      <rPr>
        <sz val="14"/>
        <color theme="1"/>
        <rFont val="Calibri"/>
        <family val="2"/>
        <scheme val="minor"/>
      </rPr>
      <t xml:space="preserve">: la documentation technique est le dossier que doit fournir le fabricant à l'organisme notifié. Il correspond a un descriptif détaillé de toutes les caractéristiques du dispositif, de tous les résultats des tests cliniques et pré-cliniques et d'une analyse des risques. </t>
    </r>
  </si>
  <si>
    <r>
      <rPr>
        <b/>
        <sz val="14"/>
        <color theme="3"/>
        <rFont val="Calibri (Corps)"/>
      </rPr>
      <t>2- Validation du système de management de la qualité</t>
    </r>
    <r>
      <rPr>
        <sz val="14"/>
        <color theme="1"/>
        <rFont val="Calibri"/>
        <family val="2"/>
        <scheme val="minor"/>
      </rPr>
      <t xml:space="preserve"> : C'est par la conformité à la norme EN NF ISO 13485  qu'un organisme doit démontrer son aptitude à fournir régulièrement des dispositifs médicaux et des services associés conformes aux exigences des clients et aux exigences réglementaires applicables. </t>
    </r>
  </si>
  <si>
    <t xml:space="preserve">Validation du système de management de la qualité </t>
  </si>
  <si>
    <t>Outil d'autodiagnostic de la norme ISO 13485</t>
  </si>
  <si>
    <t xml:space="preserve">Assurer la conformité </t>
  </si>
  <si>
    <t>https://travaux.master.utc.fr/  ref: IDS079</t>
  </si>
  <si>
    <t xml:space="preserve">Plan d'action pour la conception d'un dispositif médical dans l'urgence </t>
  </si>
  <si>
    <t xml:space="preserve">Nom du projet : </t>
  </si>
  <si>
    <t xml:space="preserve">Cases : </t>
  </si>
  <si>
    <r>
      <rPr>
        <b/>
        <sz val="12"/>
        <rFont val="Arial"/>
        <family val="2"/>
      </rPr>
      <t>Date de début :</t>
    </r>
    <r>
      <rPr>
        <sz val="12"/>
        <rFont val="Arial"/>
        <family val="2"/>
      </rPr>
      <t xml:space="preserve"> </t>
    </r>
  </si>
  <si>
    <t>A remplir</t>
  </si>
  <si>
    <r>
      <t>Date de fin :</t>
    </r>
    <r>
      <rPr>
        <sz val="12"/>
        <rFont val="Arial"/>
        <family val="2"/>
      </rPr>
      <t xml:space="preserve"> </t>
    </r>
  </si>
  <si>
    <t xml:space="preserve">Temps prévu : </t>
  </si>
  <si>
    <t xml:space="preserve">Autres membres de l'équipe : </t>
  </si>
  <si>
    <t xml:space="preserve">Permet à l'utilisateur de valider les différentes étapes de son processus. Un bilan après chaque phase est proposé pour se situer dans l'avancement du projet. </t>
  </si>
  <si>
    <t xml:space="preserve">ETAPES DU PROJET </t>
  </si>
  <si>
    <t xml:space="preserve">RESSOURCES HUMAINES </t>
  </si>
  <si>
    <t xml:space="preserve">RESSOURCES MATERIELLES </t>
  </si>
  <si>
    <t xml:space="preserve">DISPONIBILITE DES RESSOURCES </t>
  </si>
  <si>
    <t xml:space="preserve">VALIDITE DE L'ETAPE </t>
  </si>
  <si>
    <t>Phase 1 - Recherche et Innovation</t>
  </si>
  <si>
    <r>
      <t>Sous-phase 1 : Faire une étude de marché </t>
    </r>
    <r>
      <rPr>
        <sz val="11"/>
        <rFont val="Arial"/>
        <family val="2"/>
      </rPr>
      <t> </t>
    </r>
  </si>
  <si>
    <t>Faire un benchmark des innovations sur le marché </t>
  </si>
  <si>
    <t>Analyser les brevets en cours et  se renseigner sur les projets en cours  </t>
  </si>
  <si>
    <t>Identifier la cible de l’innovation : spécialistes, sociétés savantes, associations  </t>
  </si>
  <si>
    <t>Analyser les risques à s’engager dans un tel projet par rapport aux projets existants  </t>
  </si>
  <si>
    <t>Se renseigner sur les concours d’innovation ou appels à projet  </t>
  </si>
  <si>
    <r>
      <t>Sous-phase 2 : Etudier la faisabilité du projet </t>
    </r>
    <r>
      <rPr>
        <sz val="11"/>
        <rFont val="Arial"/>
        <family val="2"/>
      </rPr>
      <t> </t>
    </r>
  </si>
  <si>
    <t>Qualifier l’innovation de rupture : s’assurer que l’idée d’innovation est un DM au sens de la réglementation</t>
  </si>
  <si>
    <t>Cibler les futurs utilisateurs du dispositif : patients, médecins, ingénieurs  </t>
  </si>
  <si>
    <t>Cibler les pathologies auxquelles l'innovation peut être appliquée</t>
  </si>
  <si>
    <t>Identifier la classe du Dispositif Médical selon l'annexe du règlement européen 2017/745</t>
  </si>
  <si>
    <t>Identifier les exigences spécifiques en fonction de la classe de Dispositif Médical définie et les normes applicables</t>
  </si>
  <si>
    <t>Identifier la stratégie à aborder pour avoir une certification ou une dérogation en cas de contexte urgent (crise sanitaire, catastrophe naturelle ou autre)  </t>
  </si>
  <si>
    <t>Choisir les organismes notifiés et les autorités compétentes qui interviendront dans la commercialisation du produit  </t>
  </si>
  <si>
    <t>Analyser les risques et bénéfices de l’innovation  </t>
  </si>
  <si>
    <t>BILAN PHASE 1</t>
  </si>
  <si>
    <t xml:space="preserve">Etapes validées </t>
  </si>
  <si>
    <t xml:space="preserve">Etapes en cours </t>
  </si>
  <si>
    <t xml:space="preserve">Etapes à faire </t>
  </si>
  <si>
    <t>BILAN GENERAL PHASE 1</t>
  </si>
  <si>
    <t xml:space="preserve">Phase 2 – La conception </t>
  </si>
  <si>
    <r>
      <t>Sous-phase 1 : Conception du prototype </t>
    </r>
    <r>
      <rPr>
        <sz val="11"/>
        <rFont val="Arial"/>
        <family val="2"/>
      </rPr>
      <t> </t>
    </r>
  </si>
  <si>
    <t>Développer un prototype</t>
  </si>
  <si>
    <t>Faire une analyse des risques (ISO 14971 v.2019)</t>
  </si>
  <si>
    <t xml:space="preserve">Faire une analyse bénéfices/risques (XP S 99-223) du nouveau procédé pour commencer les recherches et finaliser le prototype  </t>
  </si>
  <si>
    <t>Sous-phase 2 : Faire une étude de pré-industrialisation  et lancement d'une présérie</t>
  </si>
  <si>
    <t>Evaluer les ressources matérielles nécessaires  </t>
  </si>
  <si>
    <t>Identifier les ressources humaines : fabricants, fournisseurs, prestataires  </t>
  </si>
  <si>
    <t>Réunir les ressources rassemblées  </t>
  </si>
  <si>
    <t>Construire un dossier de fabrication avec les composants et étapes pour fabriquer le dispositif médical</t>
  </si>
  <si>
    <t>Etablir un planning prévisionnel de l’intervention de chaque ressource extérieure  </t>
  </si>
  <si>
    <t>BILAN PHASE 2</t>
  </si>
  <si>
    <t>BILAN GENERAL PHASE 2</t>
  </si>
  <si>
    <t xml:space="preserve">Phase 3 – La validation </t>
  </si>
  <si>
    <t>Sous-phase 1 : Tests</t>
  </si>
  <si>
    <t>Réaliser des essais de fonctionnalité pour s’assurer qu’il réponde au besoin  </t>
  </si>
  <si>
    <t>Développer une première série test de l'innovation : validation du prototype</t>
  </si>
  <si>
    <t>Tests cliniques pour s’assurer qu’il réponde aux attentes médicales : recherche</t>
  </si>
  <si>
    <t>Réaliser les essais techniques sur le Dispositif Médical : veiller au respect des exigences de l’ISO 60601-1</t>
  </si>
  <si>
    <r>
      <t>Sous-phase 2 : Evaluation clinique de la présérie </t>
    </r>
    <r>
      <rPr>
        <sz val="11"/>
        <rFont val="Arial"/>
        <family val="2"/>
      </rPr>
      <t> </t>
    </r>
  </si>
  <si>
    <t>Obtenir l’autorisation pour effectuer les essais pré-cliniques avec le Dispositif Médical tel qu’il serait vendu</t>
  </si>
  <si>
    <t>Rédiger la documentation technique : rapport de conformité aux normes, rapport d’évaluation clinique, dossier de conception, spécifications techniques, évaluation des performances, dossier de gestion des risques</t>
  </si>
  <si>
    <t xml:space="preserve">Obtenir l’autorisation de l’ANSM pour faire des essais cliniques </t>
  </si>
  <si>
    <t xml:space="preserve">Réaliser les essais cliniques :  déterminer les Contre-indications, effets secondaires, effets physiologiques non manifestes pour la DT </t>
  </si>
  <si>
    <t>BILAN PHASE 3</t>
  </si>
  <si>
    <t>BILAN GENERAL PHASE 3</t>
  </si>
  <si>
    <r>
      <t>Phase 4 – Mise sur le marché </t>
    </r>
    <r>
      <rPr>
        <sz val="12"/>
        <rFont val="Arial"/>
        <family val="2"/>
      </rPr>
      <t> </t>
    </r>
  </si>
  <si>
    <t> Sous-phase 1 : Lancement de l'industrialisation</t>
  </si>
  <si>
    <t>Produire les dispositifs médical</t>
  </si>
  <si>
    <t>Préparer les commandes</t>
  </si>
  <si>
    <t>Anticiper le stockage et le transport éventuel  </t>
  </si>
  <si>
    <t>Obtention de l'IUD</t>
  </si>
  <si>
    <t>Enregistrer le dispositif et le fabricant dans Eudamed</t>
  </si>
  <si>
    <t>Sous-phase 1bis : Le marquage CE</t>
  </si>
  <si>
    <t>Rédiger la documentation technique </t>
  </si>
  <si>
    <t>Contacter l’organisme notifié</t>
  </si>
  <si>
    <t xml:space="preserve">Faire un audit du Système de Management de la Qualité selon ISO 13485 </t>
  </si>
  <si>
    <t>Dispositif Médical disruptif en attendant le marquage CE : dans une situation d’urgence, possibilité de mettre le dispositif sur le marché grâce à une dérogation de l’ANSM </t>
  </si>
  <si>
    <t> Sous-phase 2 : Remboursement  </t>
  </si>
  <si>
    <t>Faire les procédures pour le remboursement si possible (LPPR)  </t>
  </si>
  <si>
    <t>BILAN PHASE 4</t>
  </si>
  <si>
    <r>
      <t>Phase 5 – Surveillance  </t>
    </r>
    <r>
      <rPr>
        <sz val="12"/>
        <rFont val="Arial"/>
        <family val="2"/>
      </rPr>
      <t> </t>
    </r>
  </si>
  <si>
    <r>
      <t>Sous-phase 1 : Suivis et audits </t>
    </r>
    <r>
      <rPr>
        <sz val="11"/>
        <rFont val="Arial"/>
        <family val="2"/>
      </rPr>
      <t> </t>
    </r>
  </si>
  <si>
    <t>Surveillance par l’ANSM LNE-GMED en France</t>
  </si>
  <si>
    <t>Faire un suivi clinique après commercialisation (SCAC) du dispositif médical dans l’établissement de santé : contrôles qualité, activités de maintenance, matériovigilance, surveillance du dispositif  </t>
  </si>
  <si>
    <t>Faire un SAC (suivi après commercialisation)  </t>
  </si>
  <si>
    <t>Audits inopinés : marquage CE</t>
  </si>
  <si>
    <t>Audits de suivi</t>
  </si>
  <si>
    <r>
      <t>Sous-phase 2 : Finalité du projet</t>
    </r>
    <r>
      <rPr>
        <sz val="11"/>
        <rFont val="Arial"/>
        <family val="2"/>
      </rPr>
      <t> </t>
    </r>
  </si>
  <si>
    <t>Maintien du marquage pendant 5 ans</t>
  </si>
  <si>
    <t>Réforme à la fin du cycle de vie du dispositif médical</t>
  </si>
  <si>
    <t>Retour d'expérience</t>
  </si>
  <si>
    <t>BILAN PHASE 5</t>
  </si>
  <si>
    <t>BILAN GENERAL PHASE 4</t>
  </si>
  <si>
    <t>BILAN GENERAL DU PROJET</t>
  </si>
  <si>
    <t>Etat du projet :</t>
  </si>
  <si>
    <t>Enregistrement qualité :  A4, orientation paysage, marges étroites, mise en échelle : réduire/agrandir à 65%.</t>
  </si>
  <si>
    <t xml:space="preserve">Plan d'action pour fabriquer et diffuser une innovation de rupture </t>
  </si>
  <si>
    <r>
      <rPr>
        <b/>
        <sz val="14"/>
        <rFont val="Arial"/>
        <family val="2"/>
      </rPr>
      <t>Date de début :</t>
    </r>
    <r>
      <rPr>
        <sz val="14"/>
        <rFont val="Arial"/>
        <family val="2"/>
      </rPr>
      <t xml:space="preserve"> </t>
    </r>
  </si>
  <si>
    <r>
      <t>Date de fin :</t>
    </r>
    <r>
      <rPr>
        <sz val="14"/>
        <rFont val="Arial"/>
        <family val="2"/>
      </rPr>
      <t xml:space="preserve"> </t>
    </r>
  </si>
  <si>
    <t>Permet à l'utilisateur de se repérer dans le temps pour son projet, permet de planifier les tâches, de responsabiliser les personnes et de définir un temps imparti pour les phases</t>
  </si>
  <si>
    <t>Tâches à accomplir</t>
  </si>
  <si>
    <t xml:space="preserve">Nom du responsable </t>
  </si>
  <si>
    <t>Temps consacré (en heure)</t>
  </si>
  <si>
    <t>État</t>
  </si>
  <si>
    <t xml:space="preserve">Mois / Année </t>
  </si>
  <si>
    <t>Mois / Année</t>
  </si>
  <si>
    <t>Semaine 1</t>
  </si>
  <si>
    <t>Semaine 2</t>
  </si>
  <si>
    <t>Semaine 3</t>
  </si>
  <si>
    <t>Semaine 4</t>
  </si>
  <si>
    <t>Phase 1 - Recherche et développement</t>
  </si>
  <si>
    <t xml:space="preserve">Sous-phase 1 - Etude de marché </t>
  </si>
  <si>
    <t xml:space="preserve">Sous-phase 2 - Etude de faisabilité </t>
  </si>
  <si>
    <t xml:space="preserve">Phase 2 - Conception </t>
  </si>
  <si>
    <t>Sous-phase 1 : Conception du prototype  </t>
  </si>
  <si>
    <t>Sous-phase 2 : Etude de pré-industrialisation  et lancement d'une présérie</t>
  </si>
  <si>
    <t xml:space="preserve">Phase 3 - Validation </t>
  </si>
  <si>
    <t>Sous-phase 2 : Evaluation clinique de la présérie  </t>
  </si>
  <si>
    <t xml:space="preserve">Phase 4 - Mise sur le marché </t>
  </si>
  <si>
    <t>Sous-phase 1 : Lancement de l'industrialisation</t>
  </si>
  <si>
    <t>Sous-phase 2 : Remboursement  </t>
  </si>
  <si>
    <t>Phase 5 – Surveillance   </t>
  </si>
  <si>
    <t>Sous-phase 1 : Suivis et audits  </t>
  </si>
  <si>
    <t>Sous-phase 2 : Finalité du projet </t>
  </si>
  <si>
    <t xml:space="preserve">Bilan </t>
  </si>
  <si>
    <t xml:space="preserve">BILAN GLOBAL </t>
  </si>
  <si>
    <t xml:space="preserve">Tâches en avance </t>
  </si>
  <si>
    <t xml:space="preserve">Tâches dans les temps </t>
  </si>
  <si>
    <t xml:space="preserve">Tâches en retard </t>
  </si>
  <si>
    <t xml:space="preserve">Etat global du projet </t>
  </si>
  <si>
    <t>Créer des objets de taille largement inférieure au millimètre, avec des détails de l’ordre du micron</t>
  </si>
  <si>
    <t>Enregistrement qualité :  A4, orientation portrait, marges étroites, mise en échelle : réduire/agrandir à 55%.</t>
  </si>
  <si>
    <t>Les ressources matérielles recensées sont des machines ou logiciels pouvant intervenir dans une des phases identifiées. Elles sont recensées en fonction du nom, de la fonction, de sa localisation et du responsable.</t>
  </si>
  <si>
    <t xml:space="preserve">Les ressources humaines sont les personnes en capacité de participer à un projet d'innovation biomédicale. Elles sont recensées avec les coordonnées, la fonction, la phase dans laquelle elle peut intervenir et la disponibilité pour le projet. </t>
  </si>
  <si>
    <t xml:space="preserve">Objectifs : Ce classeur Excel permet aux porteurs de projet de conception d'un dispositif médical d'organiser leur processus pour sa diffusion et de recenser toutes les ressources nécessaires. </t>
  </si>
  <si>
    <r>
      <rPr>
        <b/>
        <sz val="14"/>
        <color theme="5" tint="-0.249977111117893"/>
        <rFont val="Calibri (Corps)"/>
      </rPr>
      <t>2- Renseignement sur les réglementations</t>
    </r>
    <r>
      <rPr>
        <sz val="14"/>
        <color rgb="FF000000"/>
        <rFont val="Calibri"/>
        <family val="2"/>
        <scheme val="minor"/>
      </rPr>
      <t xml:space="preserve"> : Dans le domaine médical, de nombreuses réglementations et normes sont à respecter. Principalement, la directive européenne 93/42/CEE (jusuq'en mai 2021), le règlement européen 2017/745 (prochainement 2020/561) concernant les exigences à respecter pour les dispositifs médicaux. D’autres normes sont à prendre en compte pour la gestion des risques (ISO 14971), le système de management de la qualité (ISO 13485) etc. </t>
    </r>
  </si>
  <si>
    <r>
      <rPr>
        <b/>
        <sz val="14"/>
        <color theme="6" tint="-0.499984740745262"/>
        <rFont val="Calibri (Corps)"/>
      </rPr>
      <t xml:space="preserve">1- Essais pré-cliniques </t>
    </r>
    <r>
      <rPr>
        <sz val="14"/>
        <color theme="1"/>
        <rFont val="Calibri"/>
        <family val="2"/>
        <scheme val="minor"/>
      </rPr>
      <t xml:space="preserve">: Il s’agit ici de vérifier que le prototype répondent aux attentes médicales. Il faudra renseigner différents indicateurs sur le prototype : des indicateurs de qualité pour mesurer la satisfaction des utilisateurs, mesurer l’utilisation avec des données statistiques et mesurer l’impact du dispositif sur son environnement. Ensuite il faudra définir le fonctionnement du dispositif et répertorier les actions qu’il doit effectuer. Enfin il faut décrire un protocole et un scénario de tests pour qu’il soit utilisé de la même manière à chaque fois qu’une personne l’utilise. Ainsi, l’utilisateur pourra faire un premier retour de l’utilisation dans des termes techniques, biologiques, cliniques, et l’analyse physico-chimique des matériaux utilisés. </t>
    </r>
  </si>
  <si>
    <t>Cette phase correspond à la validation du prototype conçu aux phases précédentes par les autorités compétentes.</t>
  </si>
  <si>
    <t xml:space="preserve">Entrez-les données relatives à votre projet : </t>
  </si>
  <si>
    <t>='Matrice de décision'!D13:E13</t>
  </si>
  <si>
    <r>
      <rPr>
        <b/>
        <sz val="14"/>
        <color theme="9" tint="-0.249977111117893"/>
        <rFont val="Calibri (Corps)"/>
      </rPr>
      <t>2- Prototypage :</t>
    </r>
    <r>
      <rPr>
        <sz val="14"/>
        <color theme="1"/>
        <rFont val="Calibri"/>
        <family val="2"/>
        <scheme val="minor"/>
      </rPr>
      <t xml:space="preserve"> Cette étape consiste en l’élaboration d’un prototype du futur dispositif, il s’agit de fabriquer un modèle original qui présente les caractéristiques techniques et fonctionnelles du produit final. Le prototype est fonctionnel et sera utilisé pour les tests de fonctionnalité et les tests cliniques.</t>
    </r>
  </si>
  <si>
    <t>='Mode d''emploi'!E10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</si>
</sst>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6"/>
      <name val="Arial"/>
      <family val="2"/>
    </font>
    <font>
      <sz val="11"/>
      <name val="Arial"/>
      <family val="2"/>
    </font>
    <font>
      <b/>
      <sz val="11"/>
      <name val="Arial"/>
      <family val="2"/>
    </font>
    <font>
      <sz val="12"/>
      <color theme="1"/>
      <name val="Calibri"/>
      <family val="2"/>
      <scheme val="minor"/>
    </font>
    <font>
      <b/>
      <sz val="12"/>
      <name val="Arial"/>
      <family val="2"/>
    </font>
    <font>
      <sz val="12"/>
      <name val="Arial"/>
      <family val="2"/>
    </font>
    <font>
      <b/>
      <sz val="11"/>
      <color theme="1"/>
      <name val="Arial"/>
      <family val="2"/>
    </font>
    <font>
      <sz val="11"/>
      <color theme="1"/>
      <name val="Arial"/>
      <family val="2"/>
    </font>
    <font>
      <b/>
      <sz val="11"/>
      <color rgb="FF0070C0"/>
      <name val="Arial"/>
      <family val="2"/>
    </font>
    <font>
      <b/>
      <sz val="11"/>
      <color theme="0"/>
      <name val="Arial"/>
      <family val="2"/>
    </font>
    <font>
      <b/>
      <sz val="14"/>
      <color theme="1"/>
      <name val="Arial"/>
      <family val="2"/>
    </font>
    <font>
      <sz val="12"/>
      <color theme="1"/>
      <name val="Arial"/>
      <family val="2"/>
    </font>
    <font>
      <sz val="10"/>
      <color theme="0"/>
      <name val="Arial"/>
      <family val="2"/>
    </font>
    <font>
      <b/>
      <sz val="20"/>
      <color theme="0"/>
      <name val="Arial"/>
      <family val="2"/>
    </font>
    <font>
      <sz val="11"/>
      <color theme="0"/>
      <name val="Arial"/>
      <family val="2"/>
    </font>
    <font>
      <sz val="11"/>
      <color rgb="FF0066CC"/>
      <name val="Arial"/>
      <family val="2"/>
    </font>
    <font>
      <sz val="8"/>
      <color theme="1"/>
      <name val="Arial"/>
      <family val="2"/>
    </font>
    <font>
      <b/>
      <sz val="16"/>
      <color theme="0"/>
      <name val="Arial"/>
      <family val="2"/>
    </font>
    <font>
      <b/>
      <sz val="14"/>
      <name val="Arial"/>
      <family val="2"/>
    </font>
    <font>
      <sz val="10"/>
      <name val="Arial"/>
      <family val="2"/>
    </font>
    <font>
      <sz val="14"/>
      <name val="Arial"/>
      <family val="2"/>
    </font>
    <font>
      <sz val="12"/>
      <color indexed="8"/>
      <name val="Arial"/>
      <family val="2"/>
    </font>
    <font>
      <b/>
      <sz val="14"/>
      <color indexed="9"/>
      <name val="Arial"/>
      <family val="2"/>
    </font>
    <font>
      <b/>
      <sz val="14"/>
      <color indexed="8"/>
      <name val="Arial"/>
      <family val="2"/>
    </font>
    <font>
      <sz val="14"/>
      <color indexed="36"/>
      <name val="Arial"/>
      <family val="2"/>
    </font>
    <font>
      <b/>
      <sz val="14"/>
      <color indexed="62"/>
      <name val="Arial"/>
      <family val="2"/>
    </font>
    <font>
      <u/>
      <sz val="11"/>
      <color theme="10"/>
      <name val="Calibri"/>
      <family val="2"/>
      <scheme val="minor"/>
    </font>
    <font>
      <b/>
      <sz val="16"/>
      <color rgb="FFFFFFFF"/>
      <name val="Arial"/>
      <family val="2"/>
    </font>
    <font>
      <b/>
      <sz val="12"/>
      <color theme="0"/>
      <name val="Arial"/>
      <family val="2"/>
    </font>
    <font>
      <sz val="8"/>
      <color theme="1"/>
      <name val="Calibri"/>
      <family val="2"/>
      <scheme val="minor"/>
    </font>
    <font>
      <b/>
      <sz val="11"/>
      <color theme="1"/>
      <name val="Calibri"/>
      <family val="2"/>
      <scheme val="minor"/>
    </font>
    <font>
      <b/>
      <sz val="11"/>
      <color rgb="FF000000"/>
      <name val="Arial"/>
      <family val="2"/>
    </font>
    <font>
      <sz val="11"/>
      <color theme="0"/>
      <name val="Calibri"/>
      <family val="2"/>
      <scheme val="minor"/>
    </font>
    <font>
      <sz val="11"/>
      <name val="Calibri"/>
      <family val="2"/>
      <scheme val="minor"/>
    </font>
    <font>
      <b/>
      <sz val="14"/>
      <name val="Calibri"/>
      <family val="2"/>
      <scheme val="minor"/>
    </font>
    <font>
      <b/>
      <sz val="14"/>
      <color theme="1"/>
      <name val="Calibri"/>
      <family val="2"/>
      <scheme val="minor"/>
    </font>
    <font>
      <b/>
      <sz val="18"/>
      <color theme="0"/>
      <name val="Arial"/>
      <family val="2"/>
    </font>
    <font>
      <b/>
      <sz val="20"/>
      <name val="Arial"/>
      <family val="2"/>
    </font>
    <font>
      <sz val="14"/>
      <color rgb="FF000000"/>
      <name val="Calibri"/>
      <family val="2"/>
      <scheme val="minor"/>
    </font>
    <font>
      <sz val="14"/>
      <color theme="1"/>
      <name val="Calibri"/>
      <family val="2"/>
      <scheme val="minor"/>
    </font>
    <font>
      <b/>
      <sz val="14"/>
      <color theme="5" tint="-0.249977111117893"/>
      <name val="Calibri (Corps)"/>
    </font>
    <font>
      <b/>
      <sz val="14"/>
      <color theme="9" tint="-0.249977111117893"/>
      <name val="Calibri (Corps)"/>
    </font>
    <font>
      <sz val="12"/>
      <color rgb="FF000000"/>
      <name val="Calibri"/>
      <family val="2"/>
    </font>
    <font>
      <sz val="12"/>
      <color rgb="FF000000"/>
      <name val="Calibri (Corps)"/>
    </font>
    <font>
      <u/>
      <sz val="12"/>
      <color theme="10"/>
      <name val="Calibri (Corps)"/>
    </font>
    <font>
      <sz val="12"/>
      <color theme="1"/>
      <name val="Calibri (Corps)"/>
    </font>
    <font>
      <i/>
      <sz val="12"/>
      <color rgb="FF000000"/>
      <name val="Calibri"/>
      <family val="2"/>
    </font>
    <font>
      <u/>
      <sz val="11"/>
      <color theme="1"/>
      <name val="Arial"/>
      <family val="2"/>
    </font>
    <font>
      <b/>
      <sz val="14"/>
      <color theme="3"/>
      <name val="Calibri (Corps)"/>
    </font>
    <font>
      <b/>
      <sz val="14"/>
      <color theme="6" tint="-0.499984740745262"/>
      <name val="Calibri (Corps)"/>
    </font>
    <font>
      <u/>
      <sz val="12"/>
      <color theme="10"/>
      <name val="Calibri"/>
      <family val="2"/>
    </font>
    <font>
      <sz val="12"/>
      <color theme="1"/>
      <name val="Calibri"/>
      <family val="2"/>
    </font>
    <font>
      <sz val="12"/>
      <color rgb="FF000000"/>
      <name val="Calibri"/>
      <family val="2"/>
      <scheme val="minor"/>
    </font>
    <font>
      <b/>
      <sz val="12"/>
      <color theme="1"/>
      <name val="Calibri"/>
      <family val="2"/>
      <scheme val="minor"/>
    </font>
    <font>
      <sz val="14"/>
      <color theme="1"/>
      <name val="Arial"/>
      <family val="2"/>
    </font>
    <font>
      <sz val="11"/>
      <color rgb="FF0070C0"/>
      <name val="Arial"/>
      <family val="2"/>
    </font>
  </fonts>
  <fills count="27">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4"/>
        <bgColor indexed="64"/>
      </patternFill>
    </fill>
    <fill>
      <patternFill patternType="solid">
        <fgColor rgb="FF00B0F0"/>
        <bgColor indexed="64"/>
      </patternFill>
    </fill>
    <fill>
      <patternFill patternType="solid">
        <fgColor theme="3" tint="0.79998168889431442"/>
        <bgColor indexed="64"/>
      </patternFill>
    </fill>
    <fill>
      <patternFill patternType="solid">
        <fgColor rgb="FF0066CC"/>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indexed="30"/>
        <bgColor indexed="64"/>
      </patternFill>
    </fill>
    <fill>
      <patternFill patternType="solid">
        <fgColor indexed="44"/>
        <bgColor indexed="64"/>
      </patternFill>
    </fill>
    <fill>
      <patternFill patternType="solid">
        <fgColor rgb="FFFFFFFF"/>
        <bgColor indexed="64"/>
      </patternFill>
    </fill>
    <fill>
      <patternFill patternType="solid">
        <fgColor rgb="FFD9E1F2"/>
        <bgColor indexed="64"/>
      </patternFill>
    </fill>
    <fill>
      <patternFill patternType="solid">
        <fgColor rgb="FF0070C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66CC"/>
        <bgColor rgb="FF000000"/>
      </patternFill>
    </fill>
    <fill>
      <patternFill patternType="solid">
        <fgColor theme="2"/>
        <bgColor indexed="64"/>
      </patternFill>
    </fill>
    <fill>
      <patternFill patternType="solid">
        <fgColor theme="7" tint="0.39997558519241921"/>
        <bgColor indexed="64"/>
      </patternFill>
    </fill>
  </fills>
  <borders count="95">
    <border>
      <left/>
      <right/>
      <top/>
      <bottom/>
      <diagonal/>
    </border>
    <border>
      <left/>
      <right/>
      <top/>
      <bottom style="thin">
        <color indexed="64"/>
      </bottom>
      <diagonal/>
    </border>
    <border>
      <left style="thin">
        <color indexed="64"/>
      </left>
      <right style="thin">
        <color indexed="64"/>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hair">
        <color auto="1"/>
      </bottom>
      <diagonal/>
    </border>
    <border>
      <left/>
      <right/>
      <top style="medium">
        <color indexed="64"/>
      </top>
      <bottom style="hair">
        <color auto="1"/>
      </bottom>
      <diagonal/>
    </border>
    <border>
      <left/>
      <right style="thin">
        <color indexed="64"/>
      </right>
      <top style="medium">
        <color indexed="64"/>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dotted">
        <color rgb="FF000000"/>
      </right>
      <top style="thin">
        <color indexed="64"/>
      </top>
      <bottom style="dotted">
        <color rgb="FF000000"/>
      </bottom>
      <diagonal/>
    </border>
    <border>
      <left style="thin">
        <color indexed="64"/>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dotted">
        <color rgb="FF000000"/>
      </left>
      <right style="dotted">
        <color rgb="FF000000"/>
      </right>
      <top style="dotted">
        <color rgb="FF000000"/>
      </top>
      <bottom style="thin">
        <color indexed="64"/>
      </bottom>
      <diagonal/>
    </border>
    <border>
      <left style="dotted">
        <color rgb="FF000000"/>
      </left>
      <right style="thin">
        <color indexed="64"/>
      </right>
      <top style="dotted">
        <color rgb="FF000000"/>
      </top>
      <bottom style="thin">
        <color indexed="64"/>
      </bottom>
      <diagonal/>
    </border>
    <border>
      <left style="dotted">
        <color rgb="FF000000"/>
      </left>
      <right/>
      <top style="thin">
        <color indexed="64"/>
      </top>
      <bottom style="dotted">
        <color rgb="FF000000"/>
      </bottom>
      <diagonal/>
    </border>
    <border>
      <left style="dotted">
        <color rgb="FF000000"/>
      </left>
      <right/>
      <top style="dotted">
        <color rgb="FF000000"/>
      </top>
      <bottom style="dotted">
        <color rgb="FF000000"/>
      </bottom>
      <diagonal/>
    </border>
    <border>
      <left style="thin">
        <color rgb="FF000000"/>
      </left>
      <right style="thin">
        <color rgb="FF000000"/>
      </right>
      <top style="thin">
        <color indexed="64"/>
      </top>
      <bottom style="dotted">
        <color rgb="FF000000"/>
      </bottom>
      <diagonal/>
    </border>
    <border>
      <left style="thin">
        <color rgb="FF000000"/>
      </left>
      <right style="thin">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thin">
        <color indexed="64"/>
      </bottom>
      <diagonal/>
    </border>
    <border>
      <left style="thin">
        <color rgb="FF000000"/>
      </left>
      <right/>
      <top style="thin">
        <color indexed="64"/>
      </top>
      <bottom style="dotted">
        <color rgb="FF000000"/>
      </bottom>
      <diagonal/>
    </border>
    <border>
      <left style="thin">
        <color rgb="FF000000"/>
      </left>
      <right/>
      <top style="dotted">
        <color rgb="FF000000"/>
      </top>
      <bottom style="dotted">
        <color rgb="FF000000"/>
      </bottom>
      <diagonal/>
    </border>
    <border>
      <left style="thin">
        <color rgb="FF000000"/>
      </left>
      <right/>
      <top style="dotted">
        <color rgb="FF000000"/>
      </top>
      <bottom style="thin">
        <color indexed="64"/>
      </bottom>
      <diagonal/>
    </border>
    <border>
      <left style="thin">
        <color indexed="64"/>
      </left>
      <right style="dotted">
        <color rgb="FF000000"/>
      </right>
      <top style="dotted">
        <color rgb="FF000000"/>
      </top>
      <bottom style="thin">
        <color rgb="FF000000"/>
      </bottom>
      <diagonal/>
    </border>
    <border>
      <left style="dotted">
        <color rgb="FF000000"/>
      </left>
      <right/>
      <top style="dotted">
        <color rgb="FF000000"/>
      </top>
      <bottom style="thin">
        <color rgb="FF000000"/>
      </bottom>
      <diagonal/>
    </border>
    <border>
      <left style="thin">
        <color rgb="FF000000"/>
      </left>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indexed="64"/>
      </left>
      <right style="dotted">
        <color rgb="FF000000"/>
      </right>
      <top/>
      <bottom style="dotted">
        <color rgb="FF000000"/>
      </bottom>
      <diagonal/>
    </border>
    <border>
      <left style="dotted">
        <color rgb="FF000000"/>
      </left>
      <right/>
      <top/>
      <bottom style="dotted">
        <color rgb="FF000000"/>
      </bottom>
      <diagonal/>
    </border>
    <border>
      <left style="thin">
        <color rgb="FF000000"/>
      </left>
      <right/>
      <top/>
      <bottom style="dotted">
        <color rgb="FF000000"/>
      </bottom>
      <diagonal/>
    </border>
    <border>
      <left style="thin">
        <color rgb="FF000000"/>
      </left>
      <right style="thin">
        <color rgb="FF000000"/>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thin">
        <color indexed="64"/>
      </right>
      <top/>
      <bottom style="dotted">
        <color rgb="FF000000"/>
      </bottom>
      <diagonal/>
    </border>
    <border>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thin">
        <color indexed="64"/>
      </right>
      <top style="thin">
        <color rgb="FF000000"/>
      </top>
      <bottom style="thin">
        <color rgb="FF000000"/>
      </bottom>
      <diagonal/>
    </border>
    <border>
      <left/>
      <right/>
      <top style="dotted">
        <color rgb="FF000000"/>
      </top>
      <bottom/>
      <diagonal/>
    </border>
    <border>
      <left style="hair">
        <color indexed="64"/>
      </left>
      <right style="hair">
        <color indexed="64"/>
      </right>
      <top style="hair">
        <color indexed="64"/>
      </top>
      <bottom style="hair">
        <color indexed="64"/>
      </bottom>
      <diagonal/>
    </border>
    <border>
      <left/>
      <right style="thin">
        <color rgb="FF000000"/>
      </right>
      <top style="dotted">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hair">
        <color auto="1"/>
      </top>
      <bottom style="medium">
        <color indexed="64"/>
      </bottom>
      <diagonal/>
    </border>
    <border>
      <left style="thin">
        <color indexed="64"/>
      </left>
      <right style="thin">
        <color indexed="64"/>
      </right>
      <top/>
      <bottom style="hair">
        <color auto="1"/>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medium">
        <color indexed="64"/>
      </top>
      <bottom style="medium">
        <color indexed="64"/>
      </bottom>
      <diagonal/>
    </border>
    <border>
      <left style="dotted">
        <color indexed="64"/>
      </left>
      <right style="dotted">
        <color indexed="64"/>
      </right>
      <top/>
      <bottom style="dotted">
        <color indexed="64"/>
      </bottom>
      <diagonal/>
    </border>
    <border>
      <left style="thin">
        <color indexed="64"/>
      </left>
      <right/>
      <top style="dotted">
        <color rgb="FF000000"/>
      </top>
      <bottom style="dotted">
        <color rgb="FF000000"/>
      </bottom>
      <diagonal/>
    </border>
    <border>
      <left/>
      <right style="thin">
        <color rgb="FF000000"/>
      </right>
      <top style="dotted">
        <color rgb="FF000000"/>
      </top>
      <bottom style="dotted">
        <color rgb="FF000000"/>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xf numFmtId="0" fontId="27" fillId="0" borderId="0" applyNumberFormat="0" applyFill="0" applyBorder="0" applyAlignment="0" applyProtection="0"/>
    <xf numFmtId="0" fontId="27" fillId="0" borderId="0" applyNumberFormat="0" applyFill="0" applyBorder="0" applyAlignment="0" applyProtection="0"/>
  </cellStyleXfs>
  <cellXfs count="418">
    <xf numFmtId="0" fontId="0" fillId="0" borderId="0" xfId="0"/>
    <xf numFmtId="0" fontId="0" fillId="0" borderId="0" xfId="0" applyAlignment="1">
      <alignment vertical="center" wrapText="1"/>
    </xf>
    <xf numFmtId="0" fontId="5" fillId="2" borderId="0" xfId="0" applyFont="1" applyFill="1" applyAlignment="1">
      <alignment horizontal="centerContinuous" vertical="center"/>
    </xf>
    <xf numFmtId="14" fontId="6" fillId="4" borderId="0" xfId="0" applyNumberFormat="1" applyFont="1" applyFill="1" applyAlignment="1">
      <alignment horizontal="left" vertical="center"/>
    </xf>
    <xf numFmtId="14" fontId="6" fillId="4" borderId="0" xfId="0" applyNumberFormat="1" applyFont="1" applyFill="1" applyAlignment="1">
      <alignment vertical="center"/>
    </xf>
    <xf numFmtId="0" fontId="4" fillId="4" borderId="0" xfId="0" applyFont="1" applyFill="1"/>
    <xf numFmtId="0" fontId="5" fillId="4" borderId="0" xfId="0" applyFont="1" applyFill="1" applyAlignment="1">
      <alignment vertical="center"/>
    </xf>
    <xf numFmtId="0" fontId="5" fillId="2" borderId="0" xfId="0" applyFont="1" applyFill="1" applyAlignment="1">
      <alignment horizontal="center" vertical="center"/>
    </xf>
    <xf numFmtId="0" fontId="0" fillId="4" borderId="0" xfId="0" applyFill="1"/>
    <xf numFmtId="0" fontId="0" fillId="4" borderId="0" xfId="0" applyFill="1" applyAlignment="1">
      <alignment vertical="center" wrapText="1"/>
    </xf>
    <xf numFmtId="0" fontId="8" fillId="0" borderId="0" xfId="0" applyFont="1"/>
    <xf numFmtId="0" fontId="5" fillId="8" borderId="2" xfId="0" applyFont="1" applyFill="1" applyBorder="1" applyAlignment="1">
      <alignment vertical="center" wrapText="1"/>
    </xf>
    <xf numFmtId="0" fontId="3" fillId="9" borderId="2" xfId="0" applyFont="1" applyFill="1" applyBorder="1" applyAlignment="1">
      <alignment vertical="center" wrapText="1"/>
    </xf>
    <xf numFmtId="0" fontId="2" fillId="0" borderId="2" xfId="0" applyFont="1" applyBorder="1" applyAlignment="1">
      <alignment horizontal="left" vertical="center" wrapText="1"/>
    </xf>
    <xf numFmtId="0" fontId="8" fillId="0" borderId="2" xfId="0" applyFont="1" applyBorder="1" applyAlignment="1">
      <alignment horizontal="center" vertical="center"/>
    </xf>
    <xf numFmtId="0" fontId="5" fillId="8" borderId="3" xfId="0" applyFont="1" applyFill="1" applyBorder="1" applyAlignment="1">
      <alignment vertical="center" wrapText="1"/>
    </xf>
    <xf numFmtId="0" fontId="3" fillId="9" borderId="3" xfId="0" applyFont="1" applyFill="1" applyBorder="1" applyAlignment="1">
      <alignment vertical="center" wrapText="1"/>
    </xf>
    <xf numFmtId="0" fontId="8" fillId="0" borderId="3" xfId="0" applyFont="1" applyBorder="1" applyAlignment="1">
      <alignment horizontal="center" vertical="center"/>
    </xf>
    <xf numFmtId="0" fontId="5" fillId="8" borderId="4" xfId="0" applyFont="1" applyFill="1" applyBorder="1" applyAlignment="1">
      <alignment vertical="center" wrapText="1"/>
    </xf>
    <xf numFmtId="0" fontId="3" fillId="9" borderId="4" xfId="0" applyFont="1" applyFill="1" applyBorder="1" applyAlignment="1">
      <alignment vertical="center" wrapText="1"/>
    </xf>
    <xf numFmtId="0" fontId="10" fillId="10" borderId="5"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10" borderId="7"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4" fillId="4" borderId="0" xfId="0" applyFont="1" applyFill="1" applyAlignment="1">
      <alignment wrapText="1"/>
    </xf>
    <xf numFmtId="0" fontId="1" fillId="2" borderId="0" xfId="0" applyFont="1" applyFill="1" applyAlignment="1">
      <alignment horizontal="right" vertical="center" wrapText="1"/>
    </xf>
    <xf numFmtId="0" fontId="5" fillId="2" borderId="0" xfId="0" applyFont="1" applyFill="1" applyAlignment="1">
      <alignment horizontal="centerContinuous" vertical="center" wrapText="1"/>
    </xf>
    <xf numFmtId="0" fontId="6" fillId="2" borderId="0" xfId="0" applyFont="1" applyFill="1" applyAlignment="1">
      <alignment horizontal="right" vertical="center" wrapText="1"/>
    </xf>
    <xf numFmtId="0" fontId="5" fillId="3" borderId="0" xfId="0" applyFont="1" applyFill="1" applyAlignment="1">
      <alignment horizontal="right" vertical="center" wrapText="1"/>
    </xf>
    <xf numFmtId="0" fontId="5" fillId="2" borderId="0" xfId="0" applyFont="1" applyFill="1" applyAlignment="1">
      <alignment horizontal="right" wrapText="1"/>
    </xf>
    <xf numFmtId="0" fontId="0" fillId="4" borderId="0" xfId="0" applyFill="1" applyAlignment="1">
      <alignment wrapText="1"/>
    </xf>
    <xf numFmtId="0" fontId="0" fillId="0" borderId="0" xfId="0" applyAlignment="1">
      <alignment wrapText="1"/>
    </xf>
    <xf numFmtId="0" fontId="4" fillId="4" borderId="0" xfId="0" applyFont="1" applyFill="1" applyAlignment="1">
      <alignment horizontal="center" vertical="center"/>
    </xf>
    <xf numFmtId="0" fontId="2" fillId="4" borderId="0" xfId="0" applyFont="1" applyFill="1" applyAlignment="1">
      <alignment horizontal="left" vertical="center"/>
    </xf>
    <xf numFmtId="0" fontId="7" fillId="5" borderId="0" xfId="0" applyFont="1" applyFill="1" applyAlignment="1">
      <alignment horizontal="center" vertical="center"/>
    </xf>
    <xf numFmtId="0" fontId="7" fillId="11" borderId="0" xfId="0" applyFont="1" applyFill="1" applyAlignment="1">
      <alignment horizontal="center" vertical="center"/>
    </xf>
    <xf numFmtId="0" fontId="7" fillId="6" borderId="0" xfId="0" applyFont="1" applyFill="1" applyAlignment="1">
      <alignment horizontal="center" vertical="center"/>
    </xf>
    <xf numFmtId="0" fontId="0" fillId="4" borderId="0" xfId="0" applyFill="1" applyAlignment="1">
      <alignment horizontal="center" vertical="center"/>
    </xf>
    <xf numFmtId="0" fontId="8" fillId="0" borderId="4" xfId="0" applyFont="1" applyBorder="1" applyAlignment="1">
      <alignment horizontal="center" vertical="center"/>
    </xf>
    <xf numFmtId="0" fontId="0" fillId="0" borderId="0" xfId="0" applyAlignment="1">
      <alignment horizontal="center" vertical="center"/>
    </xf>
    <xf numFmtId="0" fontId="8" fillId="4" borderId="0" xfId="0" applyFont="1" applyFill="1"/>
    <xf numFmtId="0" fontId="12" fillId="4" borderId="0" xfId="0" applyFont="1" applyFill="1" applyAlignment="1">
      <alignment wrapText="1"/>
    </xf>
    <xf numFmtId="0" fontId="12" fillId="4" borderId="0" xfId="0" applyFont="1" applyFill="1"/>
    <xf numFmtId="0" fontId="12" fillId="4" borderId="0" xfId="0" applyFont="1" applyFill="1" applyAlignment="1">
      <alignment horizontal="center" vertical="center"/>
    </xf>
    <xf numFmtId="0" fontId="5" fillId="8" borderId="9" xfId="0" applyFont="1" applyFill="1" applyBorder="1" applyAlignment="1">
      <alignment vertical="center" wrapText="1"/>
    </xf>
    <xf numFmtId="0" fontId="5" fillId="8" borderId="10" xfId="0" applyFont="1" applyFill="1" applyBorder="1" applyAlignment="1">
      <alignment vertical="center" wrapText="1"/>
    </xf>
    <xf numFmtId="0" fontId="5" fillId="8" borderId="11" xfId="0" applyFont="1" applyFill="1" applyBorder="1" applyAlignment="1">
      <alignment vertical="center" wrapText="1"/>
    </xf>
    <xf numFmtId="0" fontId="12" fillId="4" borderId="0" xfId="0" applyFont="1" applyFill="1" applyBorder="1"/>
    <xf numFmtId="0" fontId="8" fillId="12" borderId="0" xfId="0" applyFont="1" applyFill="1"/>
    <xf numFmtId="0" fontId="0" fillId="12" borderId="0" xfId="0" applyFill="1"/>
    <xf numFmtId="0" fontId="11" fillId="12" borderId="0" xfId="0" applyFont="1" applyFill="1" applyAlignment="1">
      <alignment horizontal="right"/>
    </xf>
    <xf numFmtId="0" fontId="14" fillId="10" borderId="0" xfId="0" applyFont="1" applyFill="1" applyAlignment="1">
      <alignment vertical="center"/>
    </xf>
    <xf numFmtId="0" fontId="13" fillId="10" borderId="0" xfId="0" applyFont="1" applyFill="1" applyAlignment="1"/>
    <xf numFmtId="0" fontId="15" fillId="10" borderId="0" xfId="0" applyFont="1" applyFill="1" applyAlignment="1">
      <alignment vertical="top"/>
    </xf>
    <xf numFmtId="0" fontId="8" fillId="10" borderId="0" xfId="0" applyFont="1" applyFill="1" applyAlignment="1">
      <alignment horizontal="center"/>
    </xf>
    <xf numFmtId="0" fontId="22" fillId="0" borderId="0" xfId="0" applyFont="1" applyAlignment="1">
      <alignment vertical="top"/>
    </xf>
    <xf numFmtId="0" fontId="21" fillId="13" borderId="0" xfId="0" applyFont="1" applyFill="1" applyAlignment="1">
      <alignment horizontal="left" vertical="top"/>
    </xf>
    <xf numFmtId="0" fontId="21" fillId="2" borderId="0" xfId="0" applyFont="1" applyFill="1" applyAlignment="1">
      <alignment horizontal="right" vertical="center"/>
    </xf>
    <xf numFmtId="0" fontId="21" fillId="14" borderId="0" xfId="0" applyFont="1" applyFill="1" applyAlignment="1">
      <alignment horizontal="left" vertical="top"/>
    </xf>
    <xf numFmtId="0" fontId="19" fillId="3" borderId="0" xfId="0" applyFont="1" applyFill="1" applyAlignment="1">
      <alignment horizontal="right" vertical="center"/>
    </xf>
    <xf numFmtId="0" fontId="21" fillId="15" borderId="0" xfId="0" applyFont="1" applyFill="1" applyAlignment="1">
      <alignment horizontal="left" vertical="top"/>
    </xf>
    <xf numFmtId="0" fontId="19" fillId="2" borderId="0" xfId="0" applyFont="1" applyFill="1" applyAlignment="1">
      <alignment horizontal="right"/>
    </xf>
    <xf numFmtId="0" fontId="19" fillId="2" borderId="0" xfId="0" applyFont="1" applyFill="1" applyAlignment="1">
      <alignment horizontal="left"/>
    </xf>
    <xf numFmtId="0" fontId="21" fillId="0" borderId="17" xfId="0" applyFont="1" applyBorder="1" applyAlignment="1">
      <alignment horizontal="center"/>
    </xf>
    <xf numFmtId="0" fontId="25" fillId="0" borderId="17" xfId="0" applyFont="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alignment horizontal="center"/>
    </xf>
    <xf numFmtId="0" fontId="21" fillId="17" borderId="24" xfId="0" applyFont="1" applyFill="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xf>
    <xf numFmtId="0" fontId="21" fillId="0" borderId="26" xfId="0" applyFont="1" applyBorder="1" applyAlignment="1">
      <alignment horizontal="center"/>
    </xf>
    <xf numFmtId="2" fontId="19" fillId="17" borderId="28" xfId="0" applyNumberFormat="1" applyFont="1" applyFill="1" applyBorder="1" applyAlignment="1">
      <alignment horizontal="center" vertical="center"/>
    </xf>
    <xf numFmtId="2" fontId="21" fillId="0" borderId="28" xfId="0" applyNumberFormat="1" applyFont="1" applyBorder="1" applyAlignment="1">
      <alignment horizontal="center" vertical="center"/>
    </xf>
    <xf numFmtId="2" fontId="19" fillId="17" borderId="29" xfId="0" applyNumberFormat="1" applyFont="1" applyFill="1" applyBorder="1" applyAlignment="1">
      <alignment horizontal="center" vertical="center"/>
    </xf>
    <xf numFmtId="49" fontId="19" fillId="17" borderId="28" xfId="0" applyNumberFormat="1" applyFont="1" applyFill="1" applyBorder="1" applyAlignment="1">
      <alignment horizontal="center" vertical="center"/>
    </xf>
    <xf numFmtId="49" fontId="21" fillId="0" borderId="28" xfId="0" applyNumberFormat="1" applyFont="1" applyBorder="1" applyAlignment="1">
      <alignment horizontal="center" vertical="center"/>
    </xf>
    <xf numFmtId="49" fontId="19" fillId="17" borderId="29" xfId="0" applyNumberFormat="1" applyFont="1" applyFill="1" applyBorder="1" applyAlignment="1">
      <alignment horizontal="center" vertical="center"/>
    </xf>
    <xf numFmtId="49" fontId="19" fillId="17" borderId="36" xfId="0" applyNumberFormat="1" applyFont="1" applyFill="1" applyBorder="1" applyAlignment="1">
      <alignment horizontal="center" vertical="center"/>
    </xf>
    <xf numFmtId="2" fontId="19" fillId="17" borderId="36" xfId="0" applyNumberFormat="1" applyFont="1" applyFill="1" applyBorder="1" applyAlignment="1">
      <alignment horizontal="center" vertical="center"/>
    </xf>
    <xf numFmtId="0" fontId="21" fillId="17" borderId="37" xfId="0" applyFont="1" applyFill="1" applyBorder="1" applyAlignment="1">
      <alignment horizontal="center" vertical="center"/>
    </xf>
    <xf numFmtId="16" fontId="21" fillId="17" borderId="38" xfId="0" applyNumberFormat="1" applyFont="1" applyFill="1" applyBorder="1" applyAlignment="1">
      <alignment horizontal="center"/>
    </xf>
    <xf numFmtId="16" fontId="21" fillId="17" borderId="39" xfId="0" applyNumberFormat="1" applyFont="1" applyFill="1" applyBorder="1" applyAlignment="1">
      <alignment horizontal="center"/>
    </xf>
    <xf numFmtId="16" fontId="21" fillId="17" borderId="40" xfId="0" applyNumberFormat="1" applyFont="1" applyFill="1" applyBorder="1" applyAlignment="1">
      <alignment horizontal="center"/>
    </xf>
    <xf numFmtId="0" fontId="19" fillId="0" borderId="0" xfId="0" applyFont="1" applyFill="1" applyAlignment="1">
      <alignment horizontal="centerContinuous" vertical="center"/>
    </xf>
    <xf numFmtId="0" fontId="0" fillId="18" borderId="0" xfId="0" applyFill="1"/>
    <xf numFmtId="0" fontId="19" fillId="18" borderId="0" xfId="0" applyFont="1" applyFill="1" applyAlignment="1">
      <alignment horizontal="right" vertical="center"/>
    </xf>
    <xf numFmtId="0" fontId="1" fillId="18" borderId="0" xfId="0" applyFont="1" applyFill="1" applyAlignment="1">
      <alignment horizontal="centerContinuous" vertical="center"/>
    </xf>
    <xf numFmtId="0" fontId="19" fillId="18" borderId="0" xfId="0" applyFont="1" applyFill="1" applyAlignment="1">
      <alignment vertical="center"/>
    </xf>
    <xf numFmtId="0" fontId="4" fillId="18" borderId="0" xfId="0" applyFont="1" applyFill="1"/>
    <xf numFmtId="0" fontId="4" fillId="18" borderId="0" xfId="0" applyFont="1" applyFill="1" applyAlignment="1">
      <alignment horizontal="center" vertical="center"/>
    </xf>
    <xf numFmtId="0" fontId="2" fillId="18" borderId="0" xfId="0" applyFont="1" applyFill="1" applyAlignment="1">
      <alignment horizontal="left" vertical="top"/>
    </xf>
    <xf numFmtId="0" fontId="20" fillId="18" borderId="0" xfId="0" applyFont="1" applyFill="1" applyAlignment="1">
      <alignment horizontal="center"/>
    </xf>
    <xf numFmtId="16" fontId="20" fillId="18" borderId="0" xfId="0" applyNumberFormat="1" applyFont="1" applyFill="1" applyAlignment="1">
      <alignment horizontal="centerContinuous"/>
    </xf>
    <xf numFmtId="0" fontId="8" fillId="19" borderId="0" xfId="0" applyFont="1" applyFill="1"/>
    <xf numFmtId="0" fontId="8" fillId="19" borderId="0" xfId="0" applyFont="1" applyFill="1" applyAlignment="1">
      <alignment horizontal="center" wrapText="1"/>
    </xf>
    <xf numFmtId="0" fontId="19" fillId="4" borderId="0" xfId="0" applyFont="1" applyFill="1" applyAlignment="1">
      <alignment vertical="center"/>
    </xf>
    <xf numFmtId="0" fontId="20" fillId="4" borderId="0" xfId="0" applyFont="1" applyFill="1" applyAlignment="1">
      <alignment horizontal="center"/>
    </xf>
    <xf numFmtId="0" fontId="1" fillId="4" borderId="0" xfId="0" applyFont="1" applyFill="1" applyAlignment="1">
      <alignment vertical="top"/>
    </xf>
    <xf numFmtId="0" fontId="0" fillId="4" borderId="0" xfId="0" applyFill="1" applyAlignment="1">
      <alignment horizontal="centerContinuous"/>
    </xf>
    <xf numFmtId="0" fontId="20" fillId="4" borderId="0" xfId="0" applyFont="1" applyFill="1" applyAlignment="1">
      <alignment horizontal="centerContinuous"/>
    </xf>
    <xf numFmtId="0" fontId="24" fillId="4" borderId="0" xfId="0" applyFont="1" applyFill="1" applyBorder="1" applyAlignment="1">
      <alignment vertical="center"/>
    </xf>
    <xf numFmtId="0" fontId="8" fillId="0" borderId="8" xfId="0" applyFont="1" applyBorder="1" applyAlignment="1">
      <alignment horizontal="center" vertical="center"/>
    </xf>
    <xf numFmtId="0" fontId="7" fillId="7" borderId="6" xfId="0" applyFont="1" applyFill="1" applyBorder="1" applyAlignment="1">
      <alignment horizontal="center" vertical="center"/>
    </xf>
    <xf numFmtId="0" fontId="3" fillId="7" borderId="5" xfId="0" applyFont="1" applyFill="1" applyBorder="1" applyAlignment="1">
      <alignment vertical="center" wrapText="1"/>
    </xf>
    <xf numFmtId="0" fontId="3" fillId="0" borderId="0" xfId="0" applyFont="1" applyAlignment="1">
      <alignment vertical="center" wrapText="1"/>
    </xf>
    <xf numFmtId="0" fontId="31" fillId="21" borderId="47" xfId="0" applyFont="1" applyFill="1" applyBorder="1" applyAlignment="1">
      <alignment horizont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5" fillId="0" borderId="50" xfId="0" applyFont="1" applyBorder="1" applyAlignment="1">
      <alignment horizontal="center" vertical="center"/>
    </xf>
    <xf numFmtId="0" fontId="5" fillId="0" borderId="47" xfId="0" applyFont="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8" fillId="0" borderId="54" xfId="0" applyFont="1" applyBorder="1" applyAlignment="1">
      <alignment horizontal="center" vertical="center"/>
    </xf>
    <xf numFmtId="0" fontId="2" fillId="0" borderId="54" xfId="0" applyFont="1" applyBorder="1" applyAlignment="1">
      <alignment horizontal="left" vertical="center" wrapText="1"/>
    </xf>
    <xf numFmtId="0" fontId="5" fillId="8" borderId="55" xfId="0" applyFont="1" applyFill="1" applyBorder="1" applyAlignment="1">
      <alignment vertical="center" wrapText="1"/>
    </xf>
    <xf numFmtId="0" fontId="31" fillId="21" borderId="50" xfId="0" applyFont="1" applyFill="1" applyBorder="1" applyAlignment="1">
      <alignment horizontal="center" wrapText="1"/>
    </xf>
    <xf numFmtId="0" fontId="5" fillId="0" borderId="57" xfId="0" applyFont="1" applyBorder="1" applyAlignment="1">
      <alignment horizontal="center" vertical="center"/>
    </xf>
    <xf numFmtId="0" fontId="5" fillId="0" borderId="0" xfId="0" applyFont="1" applyAlignment="1">
      <alignment horizontal="center" vertical="center" wrapText="1"/>
    </xf>
    <xf numFmtId="0" fontId="5" fillId="0" borderId="58" xfId="0" applyFont="1" applyBorder="1" applyAlignment="1">
      <alignment horizontal="center" vertical="center" wrapText="1"/>
    </xf>
    <xf numFmtId="0" fontId="2" fillId="0" borderId="59" xfId="0" applyFont="1" applyBorder="1" applyAlignment="1">
      <alignment horizontal="left" vertical="center" wrapText="1"/>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2" fillId="0" borderId="0" xfId="0" applyFont="1" applyBorder="1" applyAlignment="1">
      <alignment horizontal="left" vertical="center" wrapText="1"/>
    </xf>
    <xf numFmtId="0" fontId="0" fillId="4" borderId="0" xfId="0" applyFill="1" applyBorder="1"/>
    <xf numFmtId="0" fontId="2" fillId="0" borderId="1" xfId="0" applyFont="1" applyBorder="1" applyAlignment="1">
      <alignment horizontal="left" vertical="center" wrapText="1"/>
    </xf>
    <xf numFmtId="0" fontId="0" fillId="4" borderId="0" xfId="0" applyFill="1" applyAlignment="1">
      <alignment horizontal="center"/>
    </xf>
    <xf numFmtId="0" fontId="0" fillId="4" borderId="48" xfId="0" applyFill="1" applyBorder="1" applyAlignment="1">
      <alignment horizontal="center"/>
    </xf>
    <xf numFmtId="0" fontId="0" fillId="4" borderId="47" xfId="0" applyFill="1" applyBorder="1" applyAlignment="1">
      <alignment horizontal="center"/>
    </xf>
    <xf numFmtId="0" fontId="0" fillId="4" borderId="50" xfId="0" applyFill="1" applyBorder="1" applyAlignment="1">
      <alignment horizontal="center"/>
    </xf>
    <xf numFmtId="0" fontId="0" fillId="4" borderId="0" xfId="0" applyFill="1" applyAlignment="1">
      <alignment horizontal="right"/>
    </xf>
    <xf numFmtId="0" fontId="0" fillId="13" borderId="58" xfId="0" applyFill="1" applyBorder="1" applyAlignment="1">
      <alignment horizontal="right"/>
    </xf>
    <xf numFmtId="0" fontId="0" fillId="14" borderId="0" xfId="0" applyFill="1" applyBorder="1" applyAlignment="1">
      <alignment horizontal="right"/>
    </xf>
    <xf numFmtId="0" fontId="0" fillId="15" borderId="57" xfId="0" applyFill="1" applyBorder="1" applyAlignment="1">
      <alignment horizontal="right"/>
    </xf>
    <xf numFmtId="0" fontId="0" fillId="0" borderId="0" xfId="0" applyAlignment="1">
      <alignment horizontal="left"/>
    </xf>
    <xf numFmtId="49" fontId="19" fillId="4" borderId="28" xfId="0" applyNumberFormat="1" applyFont="1" applyFill="1" applyBorder="1" applyAlignment="1">
      <alignment horizontal="center" vertical="center"/>
    </xf>
    <xf numFmtId="2" fontId="19" fillId="4" borderId="28" xfId="0" applyNumberFormat="1" applyFont="1" applyFill="1" applyBorder="1" applyAlignment="1">
      <alignment horizontal="center" vertical="center"/>
    </xf>
    <xf numFmtId="0" fontId="21" fillId="4" borderId="24" xfId="0" applyFont="1" applyFill="1" applyBorder="1" applyAlignment="1">
      <alignment horizontal="center" vertical="center"/>
    </xf>
    <xf numFmtId="0" fontId="8" fillId="0" borderId="59" xfId="0" applyFont="1" applyBorder="1" applyAlignment="1">
      <alignment horizontal="center" vertical="center"/>
    </xf>
    <xf numFmtId="0" fontId="0" fillId="0" borderId="0" xfId="0" applyFill="1"/>
    <xf numFmtId="0" fontId="36" fillId="0" borderId="0" xfId="0" applyFont="1" applyFill="1" applyAlignment="1"/>
    <xf numFmtId="0" fontId="16" fillId="4" borderId="12" xfId="0" applyFont="1" applyFill="1" applyBorder="1" applyAlignment="1"/>
    <xf numFmtId="0" fontId="16" fillId="4" borderId="13" xfId="0" applyFont="1" applyFill="1" applyBorder="1" applyAlignment="1"/>
    <xf numFmtId="0" fontId="33" fillId="0" borderId="0" xfId="2" applyFont="1" applyFill="1" applyBorder="1" applyAlignment="1">
      <alignment vertical="center"/>
    </xf>
    <xf numFmtId="0" fontId="0" fillId="0" borderId="0" xfId="0" applyFill="1" applyBorder="1"/>
    <xf numFmtId="0" fontId="13" fillId="0" borderId="0" xfId="0" applyFont="1" applyFill="1" applyBorder="1" applyAlignment="1"/>
    <xf numFmtId="0" fontId="14" fillId="0" borderId="0" xfId="0" applyFont="1" applyFill="1" applyBorder="1" applyAlignment="1">
      <alignment vertical="center"/>
    </xf>
    <xf numFmtId="0" fontId="15" fillId="0" borderId="0" xfId="0" applyFont="1" applyFill="1" applyBorder="1" applyAlignment="1">
      <alignment vertical="top"/>
    </xf>
    <xf numFmtId="0" fontId="12" fillId="0" borderId="0" xfId="0" applyFont="1" applyFill="1" applyBorder="1" applyAlignment="1">
      <alignment horizontal="center" vertical="center"/>
    </xf>
    <xf numFmtId="0" fontId="12" fillId="0" borderId="0" xfId="0" applyFont="1" applyFill="1" applyBorder="1"/>
    <xf numFmtId="0" fontId="16" fillId="0" borderId="0" xfId="0" applyFont="1" applyFill="1" applyBorder="1" applyAlignment="1"/>
    <xf numFmtId="0" fontId="1" fillId="0" borderId="0" xfId="0" applyNumberFormat="1" applyFont="1" applyFill="1" applyBorder="1" applyAlignment="1">
      <alignment vertical="center"/>
    </xf>
    <xf numFmtId="0" fontId="8" fillId="0" borderId="0" xfId="0" applyFont="1" applyFill="1" applyBorder="1"/>
    <xf numFmtId="0" fontId="35" fillId="0" borderId="0" xfId="0" applyFont="1" applyFill="1" applyBorder="1" applyAlignment="1"/>
    <xf numFmtId="0" fontId="38" fillId="0" borderId="0" xfId="0" applyFont="1" applyFill="1" applyBorder="1" applyAlignment="1">
      <alignment vertical="center"/>
    </xf>
    <xf numFmtId="0" fontId="20" fillId="0" borderId="0" xfId="0" applyFont="1" applyFill="1" applyBorder="1" applyAlignment="1"/>
    <xf numFmtId="0" fontId="2" fillId="0" borderId="0" xfId="0" applyFont="1" applyFill="1" applyBorder="1" applyAlignment="1">
      <alignment vertical="top"/>
    </xf>
    <xf numFmtId="0" fontId="2" fillId="0" borderId="0" xfId="0" applyFont="1" applyFill="1" applyBorder="1"/>
    <xf numFmtId="0" fontId="6" fillId="0" borderId="0" xfId="0" applyFont="1" applyFill="1" applyBorder="1"/>
    <xf numFmtId="0" fontId="6" fillId="0" borderId="0" xfId="0" applyFont="1" applyFill="1" applyBorder="1" applyAlignment="1">
      <alignment horizontal="center" vertical="center"/>
    </xf>
    <xf numFmtId="0" fontId="2" fillId="0" borderId="0" xfId="0" applyFont="1" applyFill="1" applyBorder="1" applyAlignment="1"/>
    <xf numFmtId="0" fontId="34" fillId="0" borderId="0" xfId="2" applyFont="1" applyFill="1" applyBorder="1" applyAlignment="1">
      <alignment vertical="center"/>
    </xf>
    <xf numFmtId="0" fontId="39" fillId="0" borderId="0" xfId="0" applyFont="1" applyBorder="1" applyAlignment="1">
      <alignment horizontal="left" wrapText="1"/>
    </xf>
    <xf numFmtId="0" fontId="29" fillId="24" borderId="61" xfId="0" applyFont="1" applyFill="1" applyBorder="1" applyAlignment="1">
      <alignment horizontal="center" vertical="center" wrapText="1"/>
    </xf>
    <xf numFmtId="0" fontId="0" fillId="0" borderId="61" xfId="0" applyBorder="1"/>
    <xf numFmtId="0" fontId="0" fillId="0" borderId="0" xfId="0" applyBorder="1"/>
    <xf numFmtId="0" fontId="0" fillId="0" borderId="47" xfId="0" applyBorder="1"/>
    <xf numFmtId="0" fontId="0" fillId="0" borderId="62" xfId="0" applyBorder="1"/>
    <xf numFmtId="0" fontId="0" fillId="0" borderId="57" xfId="0" applyBorder="1"/>
    <xf numFmtId="0" fontId="0" fillId="0" borderId="50" xfId="0" applyBorder="1"/>
    <xf numFmtId="0" fontId="29" fillId="24" borderId="47" xfId="0" applyFont="1" applyFill="1" applyBorder="1" applyAlignment="1">
      <alignment horizontal="center" vertical="center" wrapText="1"/>
    </xf>
    <xf numFmtId="0" fontId="29" fillId="10" borderId="61" xfId="0" applyFont="1" applyFill="1" applyBorder="1" applyAlignment="1">
      <alignment horizontal="center" vertical="center" wrapText="1"/>
    </xf>
    <xf numFmtId="0" fontId="29" fillId="10" borderId="47" xfId="0" applyFont="1" applyFill="1" applyBorder="1" applyAlignment="1">
      <alignment horizontal="center" vertical="center" wrapText="1"/>
    </xf>
    <xf numFmtId="0" fontId="40" fillId="0" borderId="0" xfId="0" applyFont="1"/>
    <xf numFmtId="0" fontId="16" fillId="22" borderId="0" xfId="0" applyFont="1" applyFill="1"/>
    <xf numFmtId="0" fontId="16" fillId="22" borderId="0" xfId="0" applyFont="1" applyFill="1" applyAlignment="1"/>
    <xf numFmtId="49" fontId="8" fillId="0" borderId="0" xfId="0" applyNumberFormat="1" applyFont="1" applyFill="1" applyAlignment="1">
      <alignment horizontal="left"/>
    </xf>
    <xf numFmtId="0" fontId="27" fillId="0" borderId="63" xfId="2" applyFill="1" applyBorder="1" applyAlignment="1">
      <alignment horizontal="center" vertical="center" wrapText="1" readingOrder="1"/>
    </xf>
    <xf numFmtId="0" fontId="0" fillId="0" borderId="63" xfId="0" applyFill="1" applyBorder="1" applyAlignment="1">
      <alignment horizontal="center" vertical="center"/>
    </xf>
    <xf numFmtId="0" fontId="45" fillId="0" borderId="63" xfId="2" applyFont="1" applyFill="1" applyBorder="1" applyAlignment="1">
      <alignment horizontal="center" vertical="center" wrapText="1" readingOrder="1"/>
    </xf>
    <xf numFmtId="0" fontId="27" fillId="0" borderId="63" xfId="2" applyFont="1" applyFill="1" applyBorder="1" applyAlignment="1">
      <alignment horizontal="center" vertical="center" wrapText="1" readingOrder="1"/>
    </xf>
    <xf numFmtId="0" fontId="46" fillId="0" borderId="0" xfId="0" applyFont="1" applyFill="1" applyBorder="1" applyAlignment="1">
      <alignment vertical="center"/>
    </xf>
    <xf numFmtId="0" fontId="43" fillId="0" borderId="72" xfId="0" applyFont="1" applyFill="1" applyBorder="1" applyAlignment="1">
      <alignment horizontal="center" vertical="center" wrapText="1" readingOrder="1"/>
    </xf>
    <xf numFmtId="0" fontId="43" fillId="0" borderId="74" xfId="0" applyFont="1" applyFill="1" applyBorder="1" applyAlignment="1">
      <alignment horizontal="center" vertical="center" wrapText="1" readingOrder="1"/>
    </xf>
    <xf numFmtId="0" fontId="43" fillId="0" borderId="75" xfId="0" applyFont="1" applyFill="1" applyBorder="1" applyAlignment="1">
      <alignment horizontal="center" vertical="center" wrapText="1" readingOrder="1"/>
    </xf>
    <xf numFmtId="0" fontId="47" fillId="0" borderId="75" xfId="0" applyFont="1" applyFill="1" applyBorder="1" applyAlignment="1">
      <alignment horizontal="center" vertical="center" wrapText="1" readingOrder="1"/>
    </xf>
    <xf numFmtId="0" fontId="44" fillId="0" borderId="72" xfId="0" applyFont="1" applyFill="1" applyBorder="1" applyAlignment="1">
      <alignment horizontal="center" vertical="center" wrapText="1" readingOrder="1"/>
    </xf>
    <xf numFmtId="0" fontId="0" fillId="0" borderId="73" xfId="0" applyFont="1" applyFill="1" applyBorder="1" applyAlignment="1">
      <alignment horizontal="center" vertical="center" wrapText="1"/>
    </xf>
    <xf numFmtId="0" fontId="0" fillId="0" borderId="73" xfId="0" applyFill="1" applyBorder="1" applyAlignment="1">
      <alignment horizontal="center" vertical="center"/>
    </xf>
    <xf numFmtId="0" fontId="27" fillId="0" borderId="75" xfId="2" applyFill="1" applyBorder="1" applyAlignment="1">
      <alignment horizontal="center" vertical="center" wrapText="1" readingOrder="1"/>
    </xf>
    <xf numFmtId="0" fontId="0" fillId="0" borderId="76" xfId="0" applyFill="1" applyBorder="1" applyAlignment="1">
      <alignment horizontal="center" vertical="center"/>
    </xf>
    <xf numFmtId="0" fontId="0" fillId="0" borderId="75" xfId="0" applyFill="1" applyBorder="1" applyAlignment="1">
      <alignment horizontal="center" vertical="center"/>
    </xf>
    <xf numFmtId="0" fontId="43" fillId="0" borderId="77" xfId="0" applyFont="1" applyFill="1" applyBorder="1" applyAlignment="1">
      <alignment horizontal="center" vertical="center" wrapText="1" readingOrder="1"/>
    </xf>
    <xf numFmtId="0" fontId="27" fillId="0" borderId="71" xfId="2" applyFill="1" applyBorder="1" applyAlignment="1">
      <alignment horizontal="center" vertical="center" wrapText="1" readingOrder="1"/>
    </xf>
    <xf numFmtId="0" fontId="0" fillId="0" borderId="71" xfId="0" applyFill="1" applyBorder="1" applyAlignment="1">
      <alignment horizontal="center" vertical="center"/>
    </xf>
    <xf numFmtId="0" fontId="0" fillId="0" borderId="78" xfId="0" applyFill="1" applyBorder="1" applyAlignment="1">
      <alignment horizontal="center" vertical="center"/>
    </xf>
    <xf numFmtId="0" fontId="28" fillId="0" borderId="0" xfId="0" applyFont="1" applyFill="1" applyAlignment="1">
      <alignment horizontal="center"/>
    </xf>
    <xf numFmtId="0" fontId="8" fillId="0" borderId="0" xfId="0" applyFont="1" applyAlignment="1">
      <alignment vertical="center"/>
    </xf>
    <xf numFmtId="0" fontId="0" fillId="0" borderId="0" xfId="0" applyAlignment="1">
      <alignment vertical="center"/>
    </xf>
    <xf numFmtId="0" fontId="8" fillId="0" borderId="64" xfId="0" applyFont="1" applyBorder="1"/>
    <xf numFmtId="0" fontId="8" fillId="0" borderId="0" xfId="0" applyFont="1" applyBorder="1"/>
    <xf numFmtId="0" fontId="7" fillId="5" borderId="0" xfId="0" applyFont="1" applyFill="1" applyBorder="1" applyAlignment="1">
      <alignment horizontal="center" vertical="center"/>
    </xf>
    <xf numFmtId="0" fontId="8" fillId="0" borderId="65" xfId="0" applyFont="1" applyBorder="1"/>
    <xf numFmtId="0" fontId="7" fillId="11" borderId="0" xfId="0" applyFont="1" applyFill="1" applyBorder="1" applyAlignment="1">
      <alignment horizontal="center" vertical="center"/>
    </xf>
    <xf numFmtId="0" fontId="7" fillId="6"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22" borderId="0" xfId="0" applyFill="1" applyBorder="1"/>
    <xf numFmtId="0" fontId="3" fillId="13" borderId="0" xfId="0" applyFont="1" applyFill="1" applyBorder="1" applyAlignment="1">
      <alignment horizontal="center" vertical="top"/>
    </xf>
    <xf numFmtId="0" fontId="3" fillId="14" borderId="0" xfId="0" applyFont="1" applyFill="1" applyBorder="1" applyAlignment="1">
      <alignment horizontal="center" vertical="top"/>
    </xf>
    <xf numFmtId="0" fontId="8" fillId="0" borderId="66" xfId="0" applyFont="1" applyBorder="1"/>
    <xf numFmtId="0" fontId="8" fillId="0" borderId="79" xfId="0" applyFont="1" applyBorder="1"/>
    <xf numFmtId="0" fontId="3" fillId="15" borderId="79" xfId="0" applyFont="1" applyFill="1" applyBorder="1" applyAlignment="1">
      <alignment horizontal="center" vertical="top"/>
    </xf>
    <xf numFmtId="0" fontId="8" fillId="0" borderId="67" xfId="0" applyFont="1" applyBorder="1"/>
    <xf numFmtId="0" fontId="37" fillId="0" borderId="0" xfId="0" applyFont="1" applyFill="1" applyAlignment="1">
      <alignment vertical="center"/>
    </xf>
    <xf numFmtId="0" fontId="46" fillId="0" borderId="76" xfId="0" applyFont="1" applyFill="1" applyBorder="1" applyAlignment="1">
      <alignment horizontal="center" vertical="center" wrapText="1"/>
    </xf>
    <xf numFmtId="0" fontId="44" fillId="0" borderId="74" xfId="0" applyFont="1" applyFill="1" applyBorder="1" applyAlignment="1">
      <alignment horizontal="center" vertical="center" wrapText="1" readingOrder="1"/>
    </xf>
    <xf numFmtId="0" fontId="45" fillId="0" borderId="75" xfId="2" applyFont="1" applyFill="1" applyBorder="1" applyAlignment="1">
      <alignment horizontal="center" vertical="center" wrapText="1" readingOrder="1"/>
    </xf>
    <xf numFmtId="0" fontId="0" fillId="0" borderId="81" xfId="0" applyFont="1" applyFill="1" applyBorder="1" applyAlignment="1">
      <alignment horizontal="center" vertical="center" wrapText="1"/>
    </xf>
    <xf numFmtId="0" fontId="0" fillId="0" borderId="72" xfId="0" applyBorder="1" applyAlignment="1">
      <alignment horizontal="center" wrapText="1"/>
    </xf>
    <xf numFmtId="0" fontId="0" fillId="0" borderId="73" xfId="0" applyFill="1" applyBorder="1" applyAlignment="1">
      <alignment horizontal="center" wrapText="1"/>
    </xf>
    <xf numFmtId="0" fontId="8" fillId="25" borderId="56" xfId="0" applyFont="1" applyFill="1" applyBorder="1"/>
    <xf numFmtId="0" fontId="8" fillId="25" borderId="82" xfId="0" applyFont="1" applyFill="1" applyBorder="1"/>
    <xf numFmtId="0" fontId="11" fillId="25" borderId="82" xfId="0" applyFont="1" applyFill="1" applyBorder="1" applyAlignment="1">
      <alignment horizontal="right"/>
    </xf>
    <xf numFmtId="49" fontId="8" fillId="25" borderId="82" xfId="0" applyNumberFormat="1" applyFont="1" applyFill="1" applyBorder="1" applyAlignment="1">
      <alignment horizontal="left"/>
    </xf>
    <xf numFmtId="0" fontId="16" fillId="25" borderId="82" xfId="0" applyFont="1" applyFill="1" applyBorder="1" applyAlignment="1">
      <alignment horizontal="left"/>
    </xf>
    <xf numFmtId="0" fontId="19" fillId="0" borderId="0" xfId="0" applyFont="1" applyFill="1" applyAlignment="1">
      <alignment horizontal="left" wrapText="1"/>
    </xf>
    <xf numFmtId="0" fontId="21" fillId="0" borderId="0" xfId="0" applyNumberFormat="1" applyFont="1" applyFill="1" applyBorder="1" applyAlignment="1">
      <alignment horizontal="left" vertical="center"/>
    </xf>
    <xf numFmtId="0" fontId="19" fillId="0" borderId="0" xfId="0" applyFont="1" applyFill="1" applyAlignment="1">
      <alignment horizontal="left"/>
    </xf>
    <xf numFmtId="14" fontId="21" fillId="22" borderId="0" xfId="0" applyNumberFormat="1" applyFont="1" applyFill="1" applyAlignment="1">
      <alignment horizontal="left" vertical="center"/>
    </xf>
    <xf numFmtId="0" fontId="0" fillId="25" borderId="56" xfId="0" applyFill="1" applyBorder="1"/>
    <xf numFmtId="0" fontId="0" fillId="25" borderId="82" xfId="0" applyFill="1" applyBorder="1"/>
    <xf numFmtId="0" fontId="0" fillId="25" borderId="8" xfId="0" applyFill="1" applyBorder="1"/>
    <xf numFmtId="0" fontId="40" fillId="0" borderId="0" xfId="0" applyFont="1" applyFill="1" applyBorder="1"/>
    <xf numFmtId="0" fontId="2" fillId="0" borderId="2" xfId="0" applyFont="1" applyBorder="1" applyAlignment="1">
      <alignment horizontal="left" vertical="center"/>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46" fillId="0" borderId="73" xfId="0" applyFont="1" applyFill="1" applyBorder="1" applyAlignment="1">
      <alignment horizontal="center" vertical="center" wrapText="1"/>
    </xf>
    <xf numFmtId="0" fontId="4" fillId="0" borderId="45" xfId="0" applyFont="1" applyBorder="1" applyAlignment="1">
      <alignment horizontal="center" vertical="center"/>
    </xf>
    <xf numFmtId="0" fontId="44" fillId="0" borderId="77" xfId="0" applyFont="1" applyFill="1" applyBorder="1" applyAlignment="1">
      <alignment horizontal="center" vertical="center" wrapText="1" readingOrder="1"/>
    </xf>
    <xf numFmtId="0" fontId="45" fillId="0" borderId="71" xfId="2" applyFont="1" applyFill="1" applyBorder="1" applyAlignment="1">
      <alignment horizontal="center" vertical="center" wrapText="1" readingOrder="1"/>
    </xf>
    <xf numFmtId="0" fontId="46" fillId="0" borderId="78" xfId="0" applyFont="1" applyFill="1" applyBorder="1" applyAlignment="1">
      <alignment horizontal="center" vertical="center" wrapText="1"/>
    </xf>
    <xf numFmtId="0" fontId="51" fillId="0" borderId="63" xfId="2" applyFont="1" applyFill="1" applyBorder="1" applyAlignment="1">
      <alignment horizontal="center" vertical="center" wrapText="1" readingOrder="1"/>
    </xf>
    <xf numFmtId="0" fontId="52" fillId="0" borderId="73" xfId="0" applyFont="1" applyBorder="1" applyAlignment="1">
      <alignment horizontal="center" vertical="center" wrapText="1"/>
    </xf>
    <xf numFmtId="0" fontId="52" fillId="0" borderId="63" xfId="0" applyFont="1" applyFill="1" applyBorder="1" applyAlignment="1">
      <alignment horizontal="center" vertical="center"/>
    </xf>
    <xf numFmtId="0" fontId="52" fillId="0" borderId="76" xfId="0" applyFont="1" applyBorder="1" applyAlignment="1">
      <alignment horizontal="center" vertical="center" wrapText="1"/>
    </xf>
    <xf numFmtId="0" fontId="43" fillId="0" borderId="88" xfId="0" applyFont="1" applyFill="1" applyBorder="1" applyAlignment="1">
      <alignment horizontal="center" vertical="center" wrapText="1" readingOrder="1"/>
    </xf>
    <xf numFmtId="0" fontId="27" fillId="0" borderId="83" xfId="2" applyFill="1" applyBorder="1" applyAlignment="1">
      <alignment horizontal="center" vertical="center" wrapText="1" readingOrder="1"/>
    </xf>
    <xf numFmtId="0" fontId="0" fillId="0" borderId="83" xfId="0" applyFill="1" applyBorder="1" applyAlignment="1">
      <alignment horizontal="center" vertical="center"/>
    </xf>
    <xf numFmtId="0" fontId="0" fillId="0" borderId="89" xfId="0" applyFill="1" applyBorder="1" applyAlignment="1">
      <alignment horizontal="center" vertical="center"/>
    </xf>
    <xf numFmtId="0" fontId="19" fillId="2" borderId="0" xfId="0" applyFont="1" applyFill="1" applyAlignment="1">
      <alignment horizontal="right" wrapText="1"/>
    </xf>
    <xf numFmtId="0" fontId="16" fillId="22" borderId="0" xfId="0" applyFont="1" applyFill="1" applyAlignment="1">
      <alignment horizontal="left"/>
    </xf>
    <xf numFmtId="0" fontId="43" fillId="0" borderId="63" xfId="0" applyFont="1" applyFill="1" applyBorder="1" applyAlignment="1">
      <alignment horizontal="center" vertical="center" wrapText="1" readingOrder="1"/>
    </xf>
    <xf numFmtId="0" fontId="39" fillId="0" borderId="0" xfId="0" applyFont="1" applyAlignment="1">
      <alignment horizontal="left" wrapText="1"/>
    </xf>
    <xf numFmtId="0" fontId="39" fillId="0" borderId="0" xfId="0" applyFont="1" applyAlignment="1">
      <alignment horizontal="left"/>
    </xf>
    <xf numFmtId="0" fontId="29" fillId="10" borderId="0" xfId="0" applyFont="1" applyFill="1" applyBorder="1" applyAlignment="1">
      <alignment horizontal="center" vertical="center" wrapText="1"/>
    </xf>
    <xf numFmtId="0" fontId="29" fillId="24" borderId="0" xfId="0" applyFont="1" applyFill="1" applyBorder="1" applyAlignment="1">
      <alignment horizontal="center" vertical="center" wrapText="1"/>
    </xf>
    <xf numFmtId="0" fontId="40" fillId="0" borderId="0" xfId="0" applyFont="1" applyAlignment="1">
      <alignment horizontal="left" wrapText="1"/>
    </xf>
    <xf numFmtId="14" fontId="6" fillId="22" borderId="0" xfId="0" applyNumberFormat="1" applyFont="1" applyFill="1" applyAlignment="1">
      <alignment horizontal="left" vertical="center"/>
    </xf>
    <xf numFmtId="0" fontId="44" fillId="0" borderId="80" xfId="0" applyFont="1" applyFill="1" applyBorder="1" applyAlignment="1">
      <alignment horizontal="center" vertical="center" wrapText="1" readingOrder="1"/>
    </xf>
    <xf numFmtId="0" fontId="43" fillId="0" borderId="80" xfId="0" applyFont="1" applyFill="1" applyBorder="1" applyAlignment="1">
      <alignment horizontal="center" vertical="center" wrapText="1" readingOrder="1"/>
    </xf>
    <xf numFmtId="0" fontId="43" fillId="0" borderId="63" xfId="0" applyFont="1" applyFill="1" applyBorder="1" applyAlignment="1">
      <alignment horizontal="center" vertical="center" wrapText="1" readingOrder="1"/>
    </xf>
    <xf numFmtId="0" fontId="43" fillId="0" borderId="86" xfId="0" applyFont="1" applyFill="1" applyBorder="1" applyAlignment="1">
      <alignment horizontal="center" vertical="center" wrapText="1" readingOrder="1"/>
    </xf>
    <xf numFmtId="0" fontId="29" fillId="10" borderId="79" xfId="0" applyFont="1" applyFill="1" applyBorder="1" applyAlignment="1">
      <alignment horizontal="center" vertical="center" wrapText="1"/>
    </xf>
    <xf numFmtId="0" fontId="29" fillId="24" borderId="79" xfId="0" applyFont="1" applyFill="1" applyBorder="1" applyAlignment="1">
      <alignment horizontal="center" vertical="center" wrapText="1"/>
    </xf>
    <xf numFmtId="0" fontId="43" fillId="0" borderId="58" xfId="0" applyFont="1" applyBorder="1" applyAlignment="1">
      <alignment horizontal="center" vertical="center" wrapText="1" readingOrder="1"/>
    </xf>
    <xf numFmtId="0" fontId="52" fillId="23" borderId="80" xfId="0" applyFont="1" applyFill="1" applyBorder="1" applyAlignment="1">
      <alignment horizontal="center" vertical="center"/>
    </xf>
    <xf numFmtId="0" fontId="44" fillId="0" borderId="86" xfId="0" applyFont="1" applyFill="1" applyBorder="1" applyAlignment="1">
      <alignment horizontal="center" vertical="center" wrapText="1" readingOrder="1"/>
    </xf>
    <xf numFmtId="0" fontId="0" fillId="0" borderId="0" xfId="0" applyAlignment="1">
      <alignment horizontal="center"/>
    </xf>
    <xf numFmtId="0" fontId="29" fillId="24" borderId="0" xfId="0" applyFont="1" applyFill="1" applyBorder="1" applyAlignment="1">
      <alignment horizontal="center" vertical="center" wrapText="1"/>
    </xf>
    <xf numFmtId="0" fontId="43" fillId="0" borderId="66" xfId="0" applyFont="1" applyFill="1" applyBorder="1" applyAlignment="1">
      <alignment horizontal="center" vertical="center" wrapText="1" readingOrder="1"/>
    </xf>
    <xf numFmtId="0" fontId="4" fillId="0" borderId="45" xfId="0" applyFont="1" applyBorder="1" applyAlignment="1">
      <alignment horizontal="center" vertical="center" wrapText="1"/>
    </xf>
    <xf numFmtId="0" fontId="29" fillId="10" borderId="0" xfId="0" applyFont="1" applyFill="1" applyBorder="1" applyAlignment="1">
      <alignment horizontal="center" vertical="center" wrapText="1"/>
    </xf>
    <xf numFmtId="0" fontId="43" fillId="0" borderId="45" xfId="0" applyFont="1" applyBorder="1" applyAlignment="1">
      <alignment horizontal="center" vertical="center" wrapText="1"/>
    </xf>
    <xf numFmtId="0" fontId="43" fillId="0" borderId="45" xfId="0" applyFont="1" applyFill="1" applyBorder="1" applyAlignment="1">
      <alignment horizontal="center" vertical="center" wrapText="1"/>
    </xf>
    <xf numFmtId="0" fontId="0" fillId="0" borderId="87" xfId="0" applyBorder="1" applyAlignment="1">
      <alignment horizontal="center"/>
    </xf>
    <xf numFmtId="0" fontId="0" fillId="0" borderId="0" xfId="0" applyBorder="1" applyAlignment="1">
      <alignment horizontal="center"/>
    </xf>
    <xf numFmtId="0" fontId="0" fillId="0" borderId="80" xfId="0" applyBorder="1" applyAlignment="1">
      <alignment horizontal="center" vertical="center"/>
    </xf>
    <xf numFmtId="0" fontId="21" fillId="22" borderId="0" xfId="0" applyNumberFormat="1" applyFont="1" applyFill="1" applyAlignment="1">
      <alignment horizontal="left" vertical="center"/>
    </xf>
    <xf numFmtId="0" fontId="0" fillId="0" borderId="75" xfId="0" applyBorder="1" applyAlignment="1">
      <alignment horizontal="center"/>
    </xf>
    <xf numFmtId="0" fontId="0" fillId="0" borderId="63" xfId="0" applyFont="1" applyFill="1" applyBorder="1" applyAlignment="1">
      <alignment horizontal="center" vertical="center"/>
    </xf>
    <xf numFmtId="0" fontId="0" fillId="0" borderId="74" xfId="0" applyBorder="1" applyAlignment="1">
      <alignment horizontal="center"/>
    </xf>
    <xf numFmtId="0" fontId="0" fillId="0" borderId="76" xfId="0" applyBorder="1" applyAlignment="1">
      <alignment horizontal="center"/>
    </xf>
    <xf numFmtId="0" fontId="0" fillId="0" borderId="0" xfId="0" applyBorder="1" applyAlignment="1"/>
    <xf numFmtId="0" fontId="43" fillId="0" borderId="91" xfId="0" applyFont="1" applyFill="1" applyBorder="1" applyAlignment="1">
      <alignment horizontal="center" vertical="center" wrapText="1"/>
    </xf>
    <xf numFmtId="0" fontId="43" fillId="0" borderId="90" xfId="0" applyFont="1" applyFill="1" applyBorder="1" applyAlignment="1">
      <alignment horizontal="center" vertical="center" wrapText="1"/>
    </xf>
    <xf numFmtId="0" fontId="0" fillId="0" borderId="82" xfId="0" applyBorder="1"/>
    <xf numFmtId="0" fontId="0" fillId="0" borderId="70" xfId="0" applyBorder="1" applyAlignment="1"/>
    <xf numFmtId="0" fontId="0" fillId="0" borderId="57" xfId="0" applyBorder="1" applyAlignment="1"/>
    <xf numFmtId="0" fontId="43" fillId="0" borderId="90" xfId="0" applyFont="1" applyBorder="1" applyAlignment="1">
      <alignment horizontal="center" vertical="center" wrapText="1"/>
    </xf>
    <xf numFmtId="0" fontId="43" fillId="0" borderId="45" xfId="0" applyFont="1" applyBorder="1" applyAlignment="1">
      <alignment horizontal="center" wrapText="1"/>
    </xf>
    <xf numFmtId="0" fontId="43" fillId="0" borderId="91" xfId="0" applyFont="1" applyBorder="1" applyAlignment="1">
      <alignment horizontal="center" wrapText="1"/>
    </xf>
    <xf numFmtId="0" fontId="52" fillId="0" borderId="90" xfId="0" applyFont="1" applyBorder="1" applyAlignment="1">
      <alignment horizontal="center" vertical="center" wrapText="1"/>
    </xf>
    <xf numFmtId="0" fontId="52" fillId="0" borderId="45" xfId="0" applyFont="1" applyBorder="1" applyAlignment="1">
      <alignment horizontal="center" vertical="center" wrapText="1"/>
    </xf>
    <xf numFmtId="0" fontId="52" fillId="0" borderId="90" xfId="0" applyFont="1" applyBorder="1" applyAlignment="1">
      <alignment horizontal="center" wrapText="1"/>
    </xf>
    <xf numFmtId="0" fontId="52" fillId="0" borderId="45" xfId="0" applyFont="1" applyBorder="1" applyAlignment="1">
      <alignment horizontal="center" wrapText="1"/>
    </xf>
    <xf numFmtId="0" fontId="43" fillId="0" borderId="92" xfId="0" applyFont="1" applyBorder="1" applyAlignment="1">
      <alignment horizontal="center" vertical="center" wrapText="1"/>
    </xf>
    <xf numFmtId="0" fontId="43" fillId="0" borderId="93" xfId="0" applyFont="1" applyBorder="1" applyAlignment="1">
      <alignment horizontal="center" vertical="center" wrapText="1"/>
    </xf>
    <xf numFmtId="0" fontId="43" fillId="0" borderId="93" xfId="0" applyFont="1" applyBorder="1" applyAlignment="1">
      <alignment horizontal="center" wrapText="1"/>
    </xf>
    <xf numFmtId="0" fontId="43" fillId="0" borderId="94" xfId="0" applyFont="1" applyBorder="1" applyAlignment="1">
      <alignment horizontal="center" wrapTex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1" xfId="0" applyFont="1" applyBorder="1" applyAlignment="1">
      <alignment horizontal="center" vertical="center"/>
    </xf>
    <xf numFmtId="0" fontId="4" fillId="0" borderId="94" xfId="0" applyFont="1" applyBorder="1" applyAlignment="1">
      <alignment horizontal="center" vertical="center"/>
    </xf>
    <xf numFmtId="0" fontId="53" fillId="0" borderId="45" xfId="0" applyFont="1" applyFill="1" applyBorder="1" applyAlignment="1">
      <alignment horizontal="center" vertical="center" wrapText="1"/>
    </xf>
    <xf numFmtId="0" fontId="53" fillId="0" borderId="90" xfId="0" applyFont="1" applyFill="1" applyBorder="1" applyAlignment="1">
      <alignment horizontal="center" vertical="center" wrapText="1"/>
    </xf>
    <xf numFmtId="0" fontId="53" fillId="0" borderId="91" xfId="0" applyFont="1" applyFill="1" applyBorder="1" applyAlignment="1">
      <alignment horizontal="center" vertical="center" wrapText="1"/>
    </xf>
    <xf numFmtId="0" fontId="53" fillId="0" borderId="90" xfId="0" applyFont="1" applyBorder="1" applyAlignment="1">
      <alignment horizontal="center" vertical="center" wrapText="1"/>
    </xf>
    <xf numFmtId="0" fontId="53" fillId="0" borderId="45" xfId="0" applyFont="1" applyBorder="1" applyAlignment="1">
      <alignment horizontal="center" vertical="center" wrapText="1"/>
    </xf>
    <xf numFmtId="0" fontId="53" fillId="0" borderId="91" xfId="0" applyFont="1" applyBorder="1" applyAlignment="1">
      <alignment horizontal="center" vertical="center" wrapText="1"/>
    </xf>
    <xf numFmtId="0" fontId="53" fillId="0" borderId="92" xfId="0" applyFont="1" applyBorder="1" applyAlignment="1">
      <alignment horizontal="center" vertical="center" wrapText="1"/>
    </xf>
    <xf numFmtId="0" fontId="53" fillId="0" borderId="93" xfId="0" applyFont="1" applyBorder="1" applyAlignment="1">
      <alignment horizontal="center" vertical="center" wrapText="1"/>
    </xf>
    <xf numFmtId="0" fontId="27" fillId="0" borderId="86" xfId="2" applyFill="1" applyBorder="1" applyAlignment="1">
      <alignment vertical="center" wrapText="1" readingOrder="1"/>
    </xf>
    <xf numFmtId="0" fontId="46" fillId="0" borderId="71" xfId="0" applyFont="1" applyFill="1" applyBorder="1" applyAlignment="1">
      <alignment horizontal="center" vertical="center" wrapText="1"/>
    </xf>
    <xf numFmtId="0" fontId="46" fillId="0" borderId="63" xfId="0" applyFont="1" applyFill="1" applyBorder="1" applyAlignment="1">
      <alignment horizontal="center" vertical="center" wrapText="1"/>
    </xf>
    <xf numFmtId="0" fontId="46" fillId="0" borderId="75" xfId="0" applyFont="1" applyFill="1" applyBorder="1" applyAlignment="1">
      <alignment horizontal="center" vertical="center" wrapText="1"/>
    </xf>
    <xf numFmtId="0" fontId="16" fillId="4" borderId="0" xfId="0" applyFont="1" applyFill="1" applyBorder="1" applyAlignment="1">
      <alignment horizontal="center"/>
    </xf>
    <xf numFmtId="0" fontId="5" fillId="22" borderId="0" xfId="0" applyFont="1" applyFill="1" applyAlignment="1">
      <alignment horizontal="center" vertical="center"/>
    </xf>
    <xf numFmtId="0" fontId="6" fillId="22" borderId="0" xfId="0" applyNumberFormat="1" applyFont="1" applyFill="1" applyAlignment="1">
      <alignment vertical="center"/>
    </xf>
    <xf numFmtId="49" fontId="56" fillId="22" borderId="0" xfId="0" applyNumberFormat="1" applyFont="1" applyFill="1" applyAlignment="1">
      <alignment horizontal="left"/>
    </xf>
    <xf numFmtId="0" fontId="56" fillId="22" borderId="0" xfId="0" applyFont="1" applyFill="1" applyAlignment="1">
      <alignment horizontal="left"/>
    </xf>
    <xf numFmtId="0" fontId="35" fillId="26" borderId="49" xfId="0" applyFont="1" applyFill="1" applyBorder="1" applyAlignment="1"/>
    <xf numFmtId="0" fontId="35" fillId="26" borderId="58" xfId="0" applyFont="1" applyFill="1" applyBorder="1" applyAlignment="1"/>
    <xf numFmtId="0" fontId="35" fillId="26" borderId="48" xfId="0" applyFont="1" applyFill="1" applyBorder="1" applyAlignment="1">
      <alignment wrapText="1"/>
    </xf>
    <xf numFmtId="0" fontId="36" fillId="5" borderId="49" xfId="0" applyFont="1" applyFill="1" applyBorder="1" applyAlignment="1"/>
    <xf numFmtId="0" fontId="36" fillId="5" borderId="58" xfId="0" applyFont="1" applyFill="1" applyBorder="1" applyAlignment="1"/>
    <xf numFmtId="0" fontId="36" fillId="5" borderId="48" xfId="0" applyFont="1" applyFill="1" applyBorder="1" applyAlignment="1"/>
    <xf numFmtId="0" fontId="54" fillId="5" borderId="49" xfId="0" applyFont="1" applyFill="1" applyBorder="1" applyAlignment="1"/>
    <xf numFmtId="0" fontId="54" fillId="5" borderId="58" xfId="0" applyFont="1" applyFill="1" applyBorder="1" applyAlignment="1"/>
    <xf numFmtId="0" fontId="54" fillId="5" borderId="48" xfId="0" applyFont="1" applyFill="1" applyBorder="1" applyAlignment="1"/>
    <xf numFmtId="0" fontId="36" fillId="5" borderId="61" xfId="0" applyFont="1" applyFill="1" applyBorder="1" applyAlignment="1"/>
    <xf numFmtId="0" fontId="36" fillId="5" borderId="0" xfId="0" applyFont="1" applyFill="1" applyBorder="1" applyAlignment="1"/>
    <xf numFmtId="0" fontId="36" fillId="5" borderId="47" xfId="0" applyFont="1" applyFill="1" applyBorder="1" applyAlignment="1"/>
    <xf numFmtId="0" fontId="35" fillId="26" borderId="48" xfId="0" applyFont="1" applyFill="1" applyBorder="1" applyAlignment="1"/>
    <xf numFmtId="0" fontId="35" fillId="26" borderId="58" xfId="0" applyFont="1" applyFill="1" applyBorder="1" applyAlignment="1">
      <alignment horizontal="center"/>
    </xf>
    <xf numFmtId="0" fontId="16" fillId="22" borderId="0" xfId="0" applyFont="1" applyFill="1" applyAlignment="1">
      <alignment horizontal="right"/>
    </xf>
    <xf numFmtId="49" fontId="6" fillId="22" borderId="57" xfId="0" applyNumberFormat="1" applyFont="1" applyFill="1" applyBorder="1" applyAlignment="1">
      <alignment vertical="center"/>
    </xf>
    <xf numFmtId="0" fontId="28" fillId="20" borderId="68" xfId="0" applyFont="1" applyFill="1" applyBorder="1" applyAlignment="1">
      <alignment horizontal="center"/>
    </xf>
    <xf numFmtId="0" fontId="28" fillId="20" borderId="70" xfId="0" applyFont="1" applyFill="1" applyBorder="1" applyAlignment="1">
      <alignment horizontal="center"/>
    </xf>
    <xf numFmtId="0" fontId="28" fillId="20" borderId="69" xfId="0" applyFont="1" applyFill="1" applyBorder="1" applyAlignment="1">
      <alignment horizontal="center"/>
    </xf>
    <xf numFmtId="0" fontId="17" fillId="0" borderId="0" xfId="0" applyFont="1" applyAlignment="1">
      <alignment horizontal="right"/>
    </xf>
    <xf numFmtId="0" fontId="18" fillId="10" borderId="0" xfId="0" applyFont="1" applyFill="1" applyAlignment="1">
      <alignment horizontal="center" vertical="center"/>
    </xf>
    <xf numFmtId="0" fontId="14" fillId="10" borderId="0" xfId="0" applyFont="1" applyFill="1" applyAlignment="1">
      <alignment horizontal="center" vertical="center" wrapText="1"/>
    </xf>
    <xf numFmtId="0" fontId="14" fillId="10" borderId="0" xfId="0" applyFont="1" applyFill="1" applyAlignment="1">
      <alignment horizontal="center" vertical="center"/>
    </xf>
    <xf numFmtId="0" fontId="13" fillId="10" borderId="0" xfId="0" applyFont="1" applyFill="1" applyAlignment="1">
      <alignment horizontal="center"/>
    </xf>
    <xf numFmtId="0" fontId="15" fillId="10" borderId="0" xfId="0" applyFont="1" applyFill="1" applyAlignment="1">
      <alignment horizontal="center" vertical="top"/>
    </xf>
    <xf numFmtId="0" fontId="33" fillId="10" borderId="0" xfId="2" applyFont="1" applyFill="1" applyAlignment="1">
      <alignment horizontal="right" vertical="center"/>
    </xf>
    <xf numFmtId="0" fontId="16" fillId="4" borderId="12" xfId="0" applyFont="1" applyFill="1" applyBorder="1" applyAlignment="1">
      <alignment horizontal="center"/>
    </xf>
    <xf numFmtId="0" fontId="16" fillId="4" borderId="13" xfId="0" applyFont="1" applyFill="1" applyBorder="1" applyAlignment="1">
      <alignment horizontal="center"/>
    </xf>
    <xf numFmtId="0" fontId="55" fillId="19" borderId="0" xfId="0" applyFont="1" applyFill="1" applyAlignment="1">
      <alignment horizontal="center" vertical="center" wrapText="1"/>
    </xf>
    <xf numFmtId="0" fontId="27" fillId="19" borderId="63" xfId="2" applyFill="1" applyBorder="1" applyAlignment="1">
      <alignment horizontal="center" vertical="center"/>
    </xf>
    <xf numFmtId="0" fontId="8" fillId="19" borderId="63" xfId="0" applyFont="1" applyFill="1" applyBorder="1" applyAlignment="1">
      <alignment horizontal="left" vertical="center" wrapText="1"/>
    </xf>
    <xf numFmtId="0" fontId="8" fillId="19" borderId="63" xfId="0" applyFont="1" applyFill="1" applyBorder="1" applyAlignment="1">
      <alignment horizontal="left" wrapText="1"/>
    </xf>
    <xf numFmtId="0" fontId="27" fillId="19" borderId="63" xfId="2" applyFill="1" applyBorder="1" applyAlignment="1">
      <alignment horizontal="center" vertical="center" wrapText="1"/>
    </xf>
    <xf numFmtId="0" fontId="28" fillId="20" borderId="0" xfId="0" applyFont="1" applyFill="1" applyAlignment="1">
      <alignment horizontal="center" vertical="center"/>
    </xf>
    <xf numFmtId="0" fontId="11" fillId="4" borderId="14" xfId="0" applyFont="1" applyFill="1" applyBorder="1" applyAlignment="1">
      <alignment horizontal="center"/>
    </xf>
    <xf numFmtId="0" fontId="8" fillId="19" borderId="0" xfId="0" applyFont="1" applyFill="1" applyBorder="1" applyAlignment="1">
      <alignment horizontal="left" wrapText="1"/>
    </xf>
    <xf numFmtId="0" fontId="8" fillId="0" borderId="0" xfId="0" applyFont="1" applyFill="1" applyAlignment="1">
      <alignment horizontal="center" vertical="center"/>
    </xf>
    <xf numFmtId="0" fontId="48" fillId="19" borderId="63" xfId="0" applyFont="1" applyFill="1" applyBorder="1" applyAlignment="1">
      <alignment horizontal="center" vertical="center" wrapText="1"/>
    </xf>
    <xf numFmtId="0" fontId="8" fillId="22" borderId="14" xfId="0" applyNumberFormat="1" applyFont="1" applyFill="1" applyBorder="1" applyAlignment="1">
      <alignment horizontal="center"/>
    </xf>
    <xf numFmtId="0" fontId="8" fillId="22" borderId="0" xfId="0" applyFont="1" applyFill="1" applyAlignment="1">
      <alignment horizontal="center"/>
    </xf>
    <xf numFmtId="0" fontId="37" fillId="10" borderId="0" xfId="0" applyFont="1" applyFill="1" applyAlignment="1">
      <alignment horizontal="center" vertical="center" wrapText="1"/>
    </xf>
    <xf numFmtId="0" fontId="30" fillId="0" borderId="0" xfId="0" applyFont="1" applyAlignment="1">
      <alignment horizontal="right"/>
    </xf>
    <xf numFmtId="0" fontId="16" fillId="22" borderId="0" xfId="0" applyFont="1" applyFill="1" applyAlignment="1">
      <alignment horizontal="left"/>
    </xf>
    <xf numFmtId="49" fontId="8" fillId="22" borderId="14" xfId="0" applyNumberFormat="1" applyFont="1" applyFill="1" applyBorder="1" applyAlignment="1">
      <alignment horizontal="left"/>
    </xf>
    <xf numFmtId="49" fontId="8" fillId="22" borderId="0" xfId="0" applyNumberFormat="1" applyFont="1" applyFill="1" applyAlignment="1">
      <alignment horizontal="left"/>
    </xf>
    <xf numFmtId="0" fontId="29" fillId="0" borderId="0" xfId="0" applyFont="1" applyFill="1" applyBorder="1" applyAlignment="1">
      <alignment horizontal="center" vertical="center" wrapText="1"/>
    </xf>
    <xf numFmtId="0" fontId="39" fillId="0" borderId="0" xfId="0" applyFont="1" applyAlignment="1">
      <alignment horizontal="left" wrapText="1"/>
    </xf>
    <xf numFmtId="0" fontId="39" fillId="0" borderId="0" xfId="0" applyFont="1" applyAlignment="1">
      <alignment horizontal="left"/>
    </xf>
    <xf numFmtId="0" fontId="39" fillId="0" borderId="60" xfId="0" applyFont="1" applyBorder="1" applyAlignment="1">
      <alignment horizontal="left" vertical="center" wrapText="1"/>
    </xf>
    <xf numFmtId="0" fontId="43" fillId="0" borderId="63" xfId="0" applyFont="1" applyFill="1" applyBorder="1" applyAlignment="1">
      <alignment horizontal="center" vertical="center" wrapText="1" readingOrder="1"/>
    </xf>
    <xf numFmtId="0" fontId="52" fillId="0" borderId="73" xfId="0" applyFont="1" applyFill="1" applyBorder="1" applyAlignment="1">
      <alignment horizontal="center" vertical="center" wrapText="1"/>
    </xf>
    <xf numFmtId="0" fontId="40" fillId="0" borderId="60" xfId="0" applyFont="1" applyBorder="1" applyAlignment="1">
      <alignment horizontal="left" vertical="center" wrapText="1"/>
    </xf>
    <xf numFmtId="0" fontId="40" fillId="0" borderId="0" xfId="0" applyFont="1" applyAlignment="1">
      <alignment horizontal="left" wrapText="1"/>
    </xf>
    <xf numFmtId="0" fontId="40" fillId="4" borderId="0" xfId="0" applyFont="1" applyFill="1" applyAlignment="1">
      <alignment horizontal="left" vertical="center" wrapText="1"/>
    </xf>
    <xf numFmtId="0" fontId="5" fillId="25" borderId="56" xfId="0" applyFont="1" applyFill="1" applyBorder="1" applyAlignment="1">
      <alignment horizontal="center" wrapText="1"/>
    </xf>
    <xf numFmtId="0" fontId="5" fillId="25" borderId="82" xfId="0" applyFont="1" applyFill="1" applyBorder="1" applyAlignment="1">
      <alignment horizontal="center" wrapText="1"/>
    </xf>
    <xf numFmtId="0" fontId="5" fillId="25" borderId="8" xfId="0" applyFont="1" applyFill="1" applyBorder="1" applyAlignment="1">
      <alignment horizontal="center" wrapText="1"/>
    </xf>
    <xf numFmtId="0" fontId="17" fillId="4" borderId="0" xfId="0" applyFont="1" applyFill="1" applyAlignment="1">
      <alignment horizontal="right"/>
    </xf>
    <xf numFmtId="49" fontId="1" fillId="22" borderId="0" xfId="0" applyNumberFormat="1" applyFont="1" applyFill="1" applyAlignment="1">
      <alignment horizontal="left" vertical="center"/>
    </xf>
    <xf numFmtId="0" fontId="1" fillId="22" borderId="0" xfId="0" applyNumberFormat="1" applyFont="1" applyFill="1" applyAlignment="1">
      <alignment horizontal="left" vertical="center"/>
    </xf>
    <xf numFmtId="0" fontId="15" fillId="10" borderId="0" xfId="0" applyFont="1" applyFill="1" applyAlignment="1">
      <alignment horizontal="center" vertical="center"/>
    </xf>
    <xf numFmtId="0" fontId="13" fillId="10" borderId="0" xfId="0" applyFont="1" applyFill="1" applyAlignment="1">
      <alignment horizontal="center" vertical="center"/>
    </xf>
    <xf numFmtId="0" fontId="32" fillId="21" borderId="49" xfId="0" applyFont="1" applyFill="1" applyBorder="1" applyAlignment="1">
      <alignment horizontal="right" vertical="center" wrapText="1"/>
    </xf>
    <xf numFmtId="0" fontId="32" fillId="21" borderId="48" xfId="0" applyFont="1" applyFill="1" applyBorder="1" applyAlignment="1">
      <alignment horizontal="right" vertical="center" wrapText="1"/>
    </xf>
    <xf numFmtId="0" fontId="9" fillId="0" borderId="5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1" xfId="0" applyFont="1" applyBorder="1" applyAlignment="1">
      <alignment horizontal="center" vertical="center" wrapText="1"/>
    </xf>
    <xf numFmtId="0" fontId="32" fillId="21" borderId="56" xfId="0" applyFont="1" applyFill="1" applyBorder="1" applyAlignment="1">
      <alignment horizontal="right" vertical="center" wrapText="1"/>
    </xf>
    <xf numFmtId="0" fontId="32" fillId="21" borderId="8" xfId="0" applyFont="1" applyFill="1" applyBorder="1" applyAlignment="1">
      <alignment horizontal="right" vertical="center" wrapText="1"/>
    </xf>
    <xf numFmtId="0" fontId="24" fillId="17" borderId="44" xfId="0" applyFont="1" applyFill="1" applyBorder="1" applyAlignment="1">
      <alignment horizontal="left" vertical="center"/>
    </xf>
    <xf numFmtId="0" fontId="24" fillId="17" borderId="46" xfId="0" applyFont="1" applyFill="1" applyBorder="1" applyAlignment="1">
      <alignment horizontal="left" vertical="center"/>
    </xf>
    <xf numFmtId="0" fontId="0" fillId="4" borderId="53" xfId="0" applyFill="1" applyBorder="1" applyAlignment="1">
      <alignment horizontal="center" vertical="center"/>
    </xf>
    <xf numFmtId="0" fontId="0" fillId="4" borderId="52" xfId="0" applyFill="1" applyBorder="1" applyAlignment="1">
      <alignment horizontal="center" vertical="center"/>
    </xf>
    <xf numFmtId="0" fontId="0" fillId="4" borderId="51" xfId="0" applyFill="1" applyBorder="1" applyAlignment="1">
      <alignment horizontal="center" vertical="center"/>
    </xf>
    <xf numFmtId="0" fontId="24" fillId="17" borderId="16" xfId="0" applyFont="1" applyFill="1" applyBorder="1" applyAlignment="1">
      <alignment horizontal="left" vertical="center"/>
    </xf>
    <xf numFmtId="0" fontId="24" fillId="17" borderId="22" xfId="0" applyFont="1" applyFill="1" applyBorder="1" applyAlignment="1">
      <alignment horizontal="left" vertical="center"/>
    </xf>
    <xf numFmtId="0" fontId="26" fillId="0" borderId="16" xfId="0" applyFont="1" applyBorder="1" applyAlignment="1">
      <alignment horizontal="left" vertical="center"/>
    </xf>
    <xf numFmtId="0" fontId="26" fillId="0" borderId="22" xfId="0" applyFont="1" applyBorder="1" applyAlignment="1">
      <alignment horizontal="left" vertical="center"/>
    </xf>
    <xf numFmtId="0" fontId="26" fillId="0" borderId="84" xfId="0" applyFont="1" applyBorder="1" applyAlignment="1">
      <alignment horizontal="left" vertical="center"/>
    </xf>
    <xf numFmtId="0" fontId="26" fillId="0" borderId="85" xfId="0" applyFont="1" applyBorder="1" applyAlignment="1">
      <alignment horizontal="left" vertical="center"/>
    </xf>
    <xf numFmtId="49" fontId="23" fillId="16" borderId="42" xfId="0" applyNumberFormat="1" applyFont="1" applyFill="1" applyBorder="1" applyAlignment="1">
      <alignment horizontal="center" vertical="center"/>
    </xf>
    <xf numFmtId="49" fontId="23" fillId="16" borderId="43" xfId="0" applyNumberFormat="1" applyFont="1" applyFill="1" applyBorder="1" applyAlignment="1">
      <alignment horizontal="center" vertical="center"/>
    </xf>
    <xf numFmtId="0" fontId="23" fillId="16" borderId="27" xfId="0" applyFont="1" applyFill="1" applyBorder="1" applyAlignment="1">
      <alignment horizontal="center" vertical="center"/>
    </xf>
    <xf numFmtId="0" fontId="23" fillId="16" borderId="32" xfId="0" applyFont="1" applyFill="1" applyBorder="1" applyAlignment="1">
      <alignment horizontal="center" vertical="center"/>
    </xf>
    <xf numFmtId="0" fontId="23" fillId="16" borderId="27" xfId="0" applyFont="1" applyFill="1" applyBorder="1" applyAlignment="1">
      <alignment horizontal="center" vertical="center" wrapText="1"/>
    </xf>
    <xf numFmtId="0" fontId="23" fillId="16" borderId="32" xfId="0" applyFont="1" applyFill="1" applyBorder="1" applyAlignment="1">
      <alignment horizontal="center" vertical="center" wrapText="1"/>
    </xf>
    <xf numFmtId="0" fontId="23" fillId="16" borderId="23" xfId="0" applyFont="1" applyFill="1" applyBorder="1" applyAlignment="1">
      <alignment horizontal="center" vertical="center"/>
    </xf>
    <xf numFmtId="0" fontId="23" fillId="16" borderId="33" xfId="0" applyFont="1" applyFill="1" applyBorder="1" applyAlignment="1">
      <alignment horizontal="center" vertical="center"/>
    </xf>
    <xf numFmtId="17" fontId="23" fillId="16" borderId="41" xfId="0" applyNumberFormat="1" applyFont="1" applyFill="1" applyBorder="1" applyAlignment="1">
      <alignment horizontal="center" vertical="center"/>
    </xf>
    <xf numFmtId="17" fontId="23" fillId="16" borderId="42" xfId="0" applyNumberFormat="1" applyFont="1" applyFill="1" applyBorder="1" applyAlignment="1">
      <alignment horizontal="center" vertical="center"/>
    </xf>
    <xf numFmtId="0" fontId="23" fillId="16" borderId="15" xfId="0" applyFont="1" applyFill="1" applyBorder="1" applyAlignment="1">
      <alignment horizontal="left" vertical="center"/>
    </xf>
    <xf numFmtId="0" fontId="23" fillId="16" borderId="21" xfId="0" applyFont="1" applyFill="1" applyBorder="1" applyAlignment="1">
      <alignment horizontal="left" vertical="center"/>
    </xf>
    <xf numFmtId="0" fontId="23" fillId="16" borderId="30" xfId="0" applyFont="1" applyFill="1" applyBorder="1" applyAlignment="1">
      <alignment horizontal="left" vertical="center"/>
    </xf>
    <xf numFmtId="0" fontId="23" fillId="16" borderId="31" xfId="0" applyFont="1" applyFill="1" applyBorder="1" applyAlignment="1">
      <alignment horizontal="left" vertical="center"/>
    </xf>
    <xf numFmtId="0" fontId="24" fillId="17" borderId="34" xfId="0" applyFont="1" applyFill="1" applyBorder="1" applyAlignment="1">
      <alignment horizontal="left" vertical="center"/>
    </xf>
    <xf numFmtId="0" fontId="24" fillId="17" borderId="35" xfId="0" applyFont="1" applyFill="1" applyBorder="1" applyAlignment="1">
      <alignment horizontal="left" vertical="center"/>
    </xf>
    <xf numFmtId="49" fontId="21" fillId="22" borderId="57" xfId="0" applyNumberFormat="1" applyFont="1" applyFill="1" applyBorder="1" applyAlignment="1">
      <alignment horizontal="left" vertical="center"/>
    </xf>
    <xf numFmtId="0" fontId="30" fillId="18" borderId="0" xfId="0" applyFont="1" applyFill="1" applyAlignment="1">
      <alignment horizontal="right"/>
    </xf>
  </cellXfs>
  <cellStyles count="3">
    <cellStyle name="Hyperlink" xfId="1" xr:uid="{00000000-000B-0000-0000-000008000000}"/>
    <cellStyle name="Lien hypertexte" xfId="2" builtinId="8"/>
    <cellStyle name="Normal" xfId="0" builtinId="0"/>
  </cellStyles>
  <dxfs count="27">
    <dxf>
      <fill>
        <patternFill>
          <bgColor theme="9" tint="0.59996337778862885"/>
        </patternFill>
      </fill>
    </dxf>
    <dxf>
      <fill>
        <patternFill>
          <bgColor theme="7" tint="0.79998168889431442"/>
        </patternFill>
      </fill>
    </dxf>
    <dxf>
      <fill>
        <patternFill>
          <bgColor theme="5" tint="0.39994506668294322"/>
        </patternFill>
      </fill>
    </dxf>
    <dxf>
      <fill>
        <patternFill>
          <bgColor theme="9" tint="0.59996337778862885"/>
        </patternFill>
      </fill>
    </dxf>
    <dxf>
      <fill>
        <patternFill>
          <bgColor theme="7" tint="0.79998168889431442"/>
        </patternFill>
      </fill>
    </dxf>
    <dxf>
      <fill>
        <patternFill>
          <bgColor theme="5" tint="0.39994506668294322"/>
        </patternFill>
      </fill>
    </dxf>
    <dxf>
      <fill>
        <patternFill>
          <bgColor theme="9" tint="0.59996337778862885"/>
        </patternFill>
      </fill>
    </dxf>
    <dxf>
      <fill>
        <patternFill>
          <bgColor theme="7" tint="0.79998168889431442"/>
        </patternFill>
      </fill>
    </dxf>
    <dxf>
      <fill>
        <patternFill>
          <bgColor theme="5" tint="0.39994506668294322"/>
        </patternFill>
      </fill>
    </dxf>
    <dxf>
      <font>
        <b/>
        <i val="0"/>
      </font>
      <fill>
        <patternFill>
          <bgColor theme="6" tint="0.39994506668294322"/>
        </patternFill>
      </fill>
    </dxf>
    <dxf>
      <font>
        <b/>
        <i val="0"/>
      </font>
      <fill>
        <patternFill>
          <bgColor theme="4" tint="0.39994506668294322"/>
        </patternFill>
      </fill>
    </dxf>
    <dxf>
      <font>
        <b/>
        <i val="0"/>
      </font>
      <fill>
        <patternFill>
          <bgColor theme="5" tint="0.59996337778862885"/>
        </patternFill>
      </fill>
    </dxf>
    <dxf>
      <font>
        <b/>
        <i val="0"/>
      </font>
      <fill>
        <patternFill>
          <bgColor theme="6" tint="0.39994506668294322"/>
        </patternFill>
      </fill>
    </dxf>
    <dxf>
      <font>
        <b/>
        <i val="0"/>
      </font>
      <fill>
        <patternFill>
          <bgColor theme="4" tint="0.39994506668294322"/>
        </patternFill>
      </fill>
    </dxf>
    <dxf>
      <font>
        <b/>
        <i val="0"/>
      </font>
      <fill>
        <patternFill>
          <bgColor theme="5" tint="0.59996337778862885"/>
        </patternFill>
      </fill>
    </dxf>
    <dxf>
      <font>
        <b/>
        <i val="0"/>
      </font>
      <fill>
        <patternFill>
          <bgColor theme="6" tint="0.39994506668294322"/>
        </patternFill>
      </fill>
    </dxf>
    <dxf>
      <font>
        <b/>
        <i val="0"/>
      </font>
      <fill>
        <patternFill>
          <bgColor theme="4" tint="0.39994506668294322"/>
        </patternFill>
      </fill>
    </dxf>
    <dxf>
      <font>
        <b/>
        <i val="0"/>
      </font>
      <fill>
        <patternFill>
          <bgColor theme="5" tint="0.59996337778862885"/>
        </patternFill>
      </fill>
    </dxf>
    <dxf>
      <font>
        <b/>
        <i val="0"/>
      </font>
      <fill>
        <patternFill>
          <bgColor theme="6" tint="0.39994506668294322"/>
        </patternFill>
      </fill>
    </dxf>
    <dxf>
      <font>
        <b/>
        <i val="0"/>
      </font>
      <fill>
        <patternFill>
          <bgColor theme="4" tint="0.39994506668294322"/>
        </patternFill>
      </fill>
    </dxf>
    <dxf>
      <font>
        <b/>
        <i val="0"/>
      </font>
      <fill>
        <patternFill>
          <bgColor theme="5" tint="0.59996337778862885"/>
        </patternFill>
      </fill>
    </dxf>
    <dxf>
      <font>
        <b/>
        <i val="0"/>
      </font>
      <fill>
        <patternFill>
          <bgColor theme="6" tint="0.39994506668294322"/>
        </patternFill>
      </fill>
    </dxf>
    <dxf>
      <font>
        <b/>
        <i val="0"/>
      </font>
      <fill>
        <patternFill>
          <bgColor theme="4" tint="0.39994506668294322"/>
        </patternFill>
      </fill>
    </dxf>
    <dxf>
      <font>
        <b/>
        <i val="0"/>
      </font>
      <fill>
        <patternFill>
          <bgColor theme="5" tint="0.59996337778862885"/>
        </patternFill>
      </fill>
    </dxf>
    <dxf>
      <font>
        <b/>
        <i val="0"/>
      </font>
      <fill>
        <patternFill>
          <bgColor theme="6" tint="0.39994506668294322"/>
        </patternFill>
      </fill>
    </dxf>
    <dxf>
      <font>
        <b/>
        <i val="0"/>
      </font>
      <fill>
        <patternFill>
          <bgColor theme="4" tint="0.39994506668294322"/>
        </patternFill>
      </fill>
    </dxf>
    <dxf>
      <font>
        <b/>
        <i val="0"/>
      </font>
      <fill>
        <patternFill>
          <bgColor theme="5" tint="0.59996337778862885"/>
        </patternFill>
      </fill>
    </dxf>
  </dxfs>
  <tableStyles count="0" defaultTableStyle="TableStyleMedium9"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Mode d''emploi'!A1"/><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8" Type="http://schemas.openxmlformats.org/officeDocument/2006/relationships/hyperlink" Target="#'Mode d''emploi'!A1"/><Relationship Id="rId3" Type="http://schemas.openxmlformats.org/officeDocument/2006/relationships/hyperlink" Target="#Conception!A1"/><Relationship Id="rId7" Type="http://schemas.openxmlformats.org/officeDocument/2006/relationships/image" Target="../media/image7.svg"/><Relationship Id="rId2" Type="http://schemas.openxmlformats.org/officeDocument/2006/relationships/hyperlink" Target="#'Recherche et innovation'!A1"/><Relationship Id="rId1" Type="http://schemas.openxmlformats.org/officeDocument/2006/relationships/image" Target="../media/image5.emf"/><Relationship Id="rId6" Type="http://schemas.openxmlformats.org/officeDocument/2006/relationships/image" Target="../media/image6.png"/><Relationship Id="rId5" Type="http://schemas.openxmlformats.org/officeDocument/2006/relationships/hyperlink" Target="#'Validation '!A1"/><Relationship Id="rId10" Type="http://schemas.openxmlformats.org/officeDocument/2006/relationships/image" Target="../media/image4.svg"/><Relationship Id="rId4" Type="http://schemas.openxmlformats.org/officeDocument/2006/relationships/hyperlink" Target="#Test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3.png"/><Relationship Id="rId3" Type="http://schemas.openxmlformats.org/officeDocument/2006/relationships/image" Target="../media/image7.svg"/><Relationship Id="rId7" Type="http://schemas.openxmlformats.org/officeDocument/2006/relationships/hyperlink" Target="#'Matrice de d&#233;cision'!A1"/><Relationship Id="rId12" Type="http://schemas.openxmlformats.org/officeDocument/2006/relationships/hyperlink" Target="#Conception!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hyperlink" Target="#'Validation '!A1"/><Relationship Id="rId11" Type="http://schemas.openxmlformats.org/officeDocument/2006/relationships/hyperlink" Target="#Tests!A1"/><Relationship Id="rId5" Type="http://schemas.openxmlformats.org/officeDocument/2006/relationships/image" Target="../media/image8.tiff"/><Relationship Id="rId10" Type="http://schemas.openxmlformats.org/officeDocument/2006/relationships/image" Target="../media/image10.tiff"/><Relationship Id="rId4" Type="http://schemas.openxmlformats.org/officeDocument/2006/relationships/hyperlink" Target="#'Mode d''emploi'!A1"/><Relationship Id="rId9" Type="http://schemas.openxmlformats.org/officeDocument/2006/relationships/hyperlink" Target="#'Retro-planning'!A1"/><Relationship Id="rId14" Type="http://schemas.openxmlformats.org/officeDocument/2006/relationships/image" Target="../media/image4.svg"/></Relationships>
</file>

<file path=xl/drawings/_rels/drawing5.xml.rels><?xml version="1.0" encoding="UTF-8" standalone="yes"?>
<Relationships xmlns="http://schemas.openxmlformats.org/package/2006/relationships"><Relationship Id="rId8" Type="http://schemas.openxmlformats.org/officeDocument/2006/relationships/image" Target="../media/image11.emf"/><Relationship Id="rId13" Type="http://schemas.openxmlformats.org/officeDocument/2006/relationships/image" Target="../media/image4.svg"/><Relationship Id="rId3" Type="http://schemas.openxmlformats.org/officeDocument/2006/relationships/image" Target="../media/image7.svg"/><Relationship Id="rId7" Type="http://schemas.openxmlformats.org/officeDocument/2006/relationships/hyperlink" Target="#'Matrice de d&#233;cision'!A1"/><Relationship Id="rId12"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hyperlink" Target="#'Validation '!A1"/><Relationship Id="rId11" Type="http://schemas.openxmlformats.org/officeDocument/2006/relationships/hyperlink" Target="#Tests!A1"/><Relationship Id="rId5" Type="http://schemas.openxmlformats.org/officeDocument/2006/relationships/image" Target="../media/image8.tiff"/><Relationship Id="rId10" Type="http://schemas.openxmlformats.org/officeDocument/2006/relationships/image" Target="../media/image10.tiff"/><Relationship Id="rId4" Type="http://schemas.openxmlformats.org/officeDocument/2006/relationships/hyperlink" Target="#'Mode d''emploi'!A1"/><Relationship Id="rId9" Type="http://schemas.openxmlformats.org/officeDocument/2006/relationships/hyperlink" Target="#'Retro-planning'!A1"/><Relationship Id="rId14" Type="http://schemas.openxmlformats.org/officeDocument/2006/relationships/hyperlink" Target="#'Recherche et innovation'!A1"/></Relationships>
</file>

<file path=xl/drawings/_rels/drawing6.xml.rels><?xml version="1.0" encoding="UTF-8" standalone="yes"?>
<Relationships xmlns="http://schemas.openxmlformats.org/package/2006/relationships"><Relationship Id="rId8" Type="http://schemas.openxmlformats.org/officeDocument/2006/relationships/hyperlink" Target="#'Matrice de d&#233;cision'!A1"/><Relationship Id="rId13" Type="http://schemas.openxmlformats.org/officeDocument/2006/relationships/image" Target="../media/image4.svg"/><Relationship Id="rId3" Type="http://schemas.openxmlformats.org/officeDocument/2006/relationships/image" Target="../media/image7.svg"/><Relationship Id="rId7" Type="http://schemas.openxmlformats.org/officeDocument/2006/relationships/hyperlink" Target="#'Validation '!A1"/><Relationship Id="rId12"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hyperlink" Target="#Conception!A1"/><Relationship Id="rId11" Type="http://schemas.openxmlformats.org/officeDocument/2006/relationships/image" Target="../media/image10.tiff"/><Relationship Id="rId5" Type="http://schemas.openxmlformats.org/officeDocument/2006/relationships/image" Target="../media/image8.tiff"/><Relationship Id="rId10" Type="http://schemas.openxmlformats.org/officeDocument/2006/relationships/hyperlink" Target="#'Retro-planning'!A1"/><Relationship Id="rId4" Type="http://schemas.openxmlformats.org/officeDocument/2006/relationships/hyperlink" Target="#'Mode d''emploi'!A1"/><Relationship Id="rId9" Type="http://schemas.openxmlformats.org/officeDocument/2006/relationships/image" Target="../media/image12.emf"/><Relationship Id="rId14" Type="http://schemas.openxmlformats.org/officeDocument/2006/relationships/hyperlink" Target="#'Recherche et innovation'!A1"/></Relationships>
</file>

<file path=xl/drawings/_rels/drawing7.xml.rels><?xml version="1.0" encoding="UTF-8" standalone="yes"?>
<Relationships xmlns="http://schemas.openxmlformats.org/package/2006/relationships"><Relationship Id="rId8" Type="http://schemas.openxmlformats.org/officeDocument/2006/relationships/hyperlink" Target="#'Retro-planning'!A1"/><Relationship Id="rId13" Type="http://schemas.openxmlformats.org/officeDocument/2006/relationships/image" Target="../media/image4.svg"/><Relationship Id="rId3" Type="http://schemas.openxmlformats.org/officeDocument/2006/relationships/image" Target="../media/image7.svg"/><Relationship Id="rId7" Type="http://schemas.openxmlformats.org/officeDocument/2006/relationships/image" Target="../media/image13.emf"/><Relationship Id="rId12"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hyperlink" Target="#'Matrice de d&#233;cision'!A1"/><Relationship Id="rId11" Type="http://schemas.openxmlformats.org/officeDocument/2006/relationships/hyperlink" Target="#Tests!A1"/><Relationship Id="rId5" Type="http://schemas.openxmlformats.org/officeDocument/2006/relationships/image" Target="../media/image8.tiff"/><Relationship Id="rId10" Type="http://schemas.openxmlformats.org/officeDocument/2006/relationships/hyperlink" Target="#Conception!A1"/><Relationship Id="rId4" Type="http://schemas.openxmlformats.org/officeDocument/2006/relationships/hyperlink" Target="#'Mode d''emploi'!A1"/><Relationship Id="rId9" Type="http://schemas.openxmlformats.org/officeDocument/2006/relationships/image" Target="../media/image10.tiff"/><Relationship Id="rId14" Type="http://schemas.openxmlformats.org/officeDocument/2006/relationships/hyperlink" Target="#'Recherche et innovation'!A1"/></Relationships>
</file>

<file path=xl/drawings/_rels/drawing8.xml.rels><?xml version="1.0" encoding="UTF-8" standalone="yes"?>
<Relationships xmlns="http://schemas.openxmlformats.org/package/2006/relationships"><Relationship Id="rId8" Type="http://schemas.openxmlformats.org/officeDocument/2006/relationships/hyperlink" Target="#'Mode d''emploi'!A1"/><Relationship Id="rId13" Type="http://schemas.openxmlformats.org/officeDocument/2006/relationships/image" Target="../media/image3.png"/><Relationship Id="rId3" Type="http://schemas.openxmlformats.org/officeDocument/2006/relationships/image" Target="../media/image10.tiff"/><Relationship Id="rId7" Type="http://schemas.openxmlformats.org/officeDocument/2006/relationships/hyperlink" Target="#'Validation '!A1"/><Relationship Id="rId12" Type="http://schemas.openxmlformats.org/officeDocument/2006/relationships/image" Target="../media/image7.svg"/><Relationship Id="rId2" Type="http://schemas.openxmlformats.org/officeDocument/2006/relationships/hyperlink" Target="#'Retro-planning'!A1"/><Relationship Id="rId1" Type="http://schemas.openxmlformats.org/officeDocument/2006/relationships/image" Target="../media/image14.emf"/><Relationship Id="rId6" Type="http://schemas.openxmlformats.org/officeDocument/2006/relationships/hyperlink" Target="#Tests!A1"/><Relationship Id="rId11" Type="http://schemas.openxmlformats.org/officeDocument/2006/relationships/image" Target="../media/image6.png"/><Relationship Id="rId5" Type="http://schemas.openxmlformats.org/officeDocument/2006/relationships/hyperlink" Target="#Conception!A1"/><Relationship Id="rId10" Type="http://schemas.openxmlformats.org/officeDocument/2006/relationships/hyperlink" Target="#Menu!A1"/><Relationship Id="rId4" Type="http://schemas.openxmlformats.org/officeDocument/2006/relationships/hyperlink" Target="#'Recherche et innovation'!A1"/><Relationship Id="rId9" Type="http://schemas.openxmlformats.org/officeDocument/2006/relationships/image" Target="../media/image8.tiff"/><Relationship Id="rId14" Type="http://schemas.openxmlformats.org/officeDocument/2006/relationships/image" Target="../media/image4.svg"/></Relationships>
</file>

<file path=xl/drawings/_rels/drawing9.xml.rels><?xml version="1.0" encoding="UTF-8" standalone="yes"?>
<Relationships xmlns="http://schemas.openxmlformats.org/package/2006/relationships"><Relationship Id="rId8" Type="http://schemas.openxmlformats.org/officeDocument/2006/relationships/hyperlink" Target="#'Recherche et innovation'!A1"/><Relationship Id="rId13" Type="http://schemas.openxmlformats.org/officeDocument/2006/relationships/image" Target="../media/image3.png"/><Relationship Id="rId3" Type="http://schemas.openxmlformats.org/officeDocument/2006/relationships/hyperlink" Target="#Menu!A1"/><Relationship Id="rId7" Type="http://schemas.openxmlformats.org/officeDocument/2006/relationships/image" Target="../media/image15.emf"/><Relationship Id="rId12" Type="http://schemas.openxmlformats.org/officeDocument/2006/relationships/image" Target="../media/image10.tiff"/><Relationship Id="rId2" Type="http://schemas.openxmlformats.org/officeDocument/2006/relationships/image" Target="../media/image8.tiff"/><Relationship Id="rId1" Type="http://schemas.openxmlformats.org/officeDocument/2006/relationships/hyperlink" Target="#'Mode d''emploi'!A1"/><Relationship Id="rId6" Type="http://schemas.openxmlformats.org/officeDocument/2006/relationships/hyperlink" Target="#'Matrice de d&#233;cision'!A1"/><Relationship Id="rId11" Type="http://schemas.openxmlformats.org/officeDocument/2006/relationships/hyperlink" Target="#'Validation '!A1"/><Relationship Id="rId5" Type="http://schemas.openxmlformats.org/officeDocument/2006/relationships/image" Target="../media/image7.svg"/><Relationship Id="rId10" Type="http://schemas.openxmlformats.org/officeDocument/2006/relationships/hyperlink" Target="#Tests!A1"/><Relationship Id="rId4" Type="http://schemas.openxmlformats.org/officeDocument/2006/relationships/image" Target="../media/image6.png"/><Relationship Id="rId9" Type="http://schemas.openxmlformats.org/officeDocument/2006/relationships/hyperlink" Target="#Conception!A1"/><Relationship Id="rId1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186761</xdr:rowOff>
    </xdr:from>
    <xdr:to>
      <xdr:col>7</xdr:col>
      <xdr:colOff>495300</xdr:colOff>
      <xdr:row>30</xdr:row>
      <xdr:rowOff>126996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6761"/>
          <a:ext cx="6247653" cy="5543176"/>
        </a:xfrm>
        <a:prstGeom prst="rect">
          <a:avLst/>
        </a:prstGeom>
      </xdr:spPr>
    </xdr:pic>
    <xdr:clientData/>
  </xdr:twoCellAnchor>
  <xdr:twoCellAnchor editAs="oneCell">
    <xdr:from>
      <xdr:col>8</xdr:col>
      <xdr:colOff>205440</xdr:colOff>
      <xdr:row>0</xdr:row>
      <xdr:rowOff>149408</xdr:rowOff>
    </xdr:from>
    <xdr:to>
      <xdr:col>15</xdr:col>
      <xdr:colOff>612587</xdr:colOff>
      <xdr:row>29</xdr:row>
      <xdr:rowOff>3732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779558" y="149408"/>
          <a:ext cx="6159500" cy="5270500"/>
        </a:xfrm>
        <a:prstGeom prst="rect">
          <a:avLst/>
        </a:prstGeom>
      </xdr:spPr>
    </xdr:pic>
    <xdr:clientData/>
  </xdr:twoCellAnchor>
  <xdr:twoCellAnchor>
    <xdr:from>
      <xdr:col>10</xdr:col>
      <xdr:colOff>74705</xdr:colOff>
      <xdr:row>30</xdr:row>
      <xdr:rowOff>130736</xdr:rowOff>
    </xdr:from>
    <xdr:to>
      <xdr:col>12</xdr:col>
      <xdr:colOff>589895</xdr:colOff>
      <xdr:row>32</xdr:row>
      <xdr:rowOff>67943</xdr:rowOff>
    </xdr:to>
    <xdr:sp macro="" textlink="">
      <xdr:nvSpPr>
        <xdr:cNvPr id="4" name="Rectangle : coins arrondis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8292352" y="5733677"/>
          <a:ext cx="2158719" cy="310737"/>
        </a:xfrm>
        <a:prstGeom prst="roundRect">
          <a:avLst/>
        </a:prstGeom>
      </xdr:spPr>
      <xdr:style>
        <a:lnRef idx="0">
          <a:schemeClr val="accent3"/>
        </a:lnRef>
        <a:fillRef idx="3">
          <a:schemeClr val="accent3"/>
        </a:fillRef>
        <a:effectRef idx="3">
          <a:schemeClr val="accent3"/>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t>Continuer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1920875</xdr:colOff>
      <xdr:row>39</xdr:row>
      <xdr:rowOff>31750</xdr:rowOff>
    </xdr:from>
    <xdr:to>
      <xdr:col>5</xdr:col>
      <xdr:colOff>206375</xdr:colOff>
      <xdr:row>40</xdr:row>
      <xdr:rowOff>127000</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349875" y="9525000"/>
          <a:ext cx="3238500" cy="285750"/>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fr-FR" sz="1100"/>
            <a:t>Commencer</a:t>
          </a:r>
          <a:r>
            <a:rPr lang="fr-FR" sz="1100" baseline="0"/>
            <a:t> ! </a:t>
          </a:r>
          <a:endParaRPr lang="fr-FR" sz="1100"/>
        </a:p>
      </xdr:txBody>
    </xdr:sp>
    <xdr:clientData/>
  </xdr:twoCellAnchor>
  <xdr:twoCellAnchor editAs="oneCell">
    <xdr:from>
      <xdr:col>0</xdr:col>
      <xdr:colOff>50801</xdr:colOff>
      <xdr:row>1</xdr:row>
      <xdr:rowOff>38099</xdr:rowOff>
    </xdr:from>
    <xdr:to>
      <xdr:col>2</xdr:col>
      <xdr:colOff>1156633</xdr:colOff>
      <xdr:row>3</xdr:row>
      <xdr:rowOff>63500</xdr:rowOff>
    </xdr:to>
    <xdr:pic>
      <xdr:nvPicPr>
        <xdr:cNvPr id="7" name="Graphique 6">
          <a:extLst>
            <a:ext uri="{FF2B5EF4-FFF2-40B4-BE49-F238E27FC236}">
              <a16:creationId xmlns:a16="http://schemas.microsoft.com/office/drawing/2014/main" id="{40D953FE-4D04-4577-AA1A-C096A83C33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6213" b="45266"/>
        <a:stretch/>
      </xdr:blipFill>
      <xdr:spPr>
        <a:xfrm>
          <a:off x="50801" y="228599"/>
          <a:ext cx="1753532" cy="469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179149</xdr:colOff>
      <xdr:row>15</xdr:row>
      <xdr:rowOff>115557</xdr:rowOff>
    </xdr:from>
    <xdr:to>
      <xdr:col>8</xdr:col>
      <xdr:colOff>63499</xdr:colOff>
      <xdr:row>46</xdr:row>
      <xdr:rowOff>67736</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b="8218"/>
        <a:stretch/>
      </xdr:blipFill>
      <xdr:spPr>
        <a:xfrm>
          <a:off x="344249" y="3379457"/>
          <a:ext cx="9307750" cy="5857679"/>
        </a:xfrm>
        <a:prstGeom prst="rect">
          <a:avLst/>
        </a:prstGeom>
      </xdr:spPr>
    </xdr:pic>
    <xdr:clientData/>
  </xdr:twoCellAnchor>
  <xdr:twoCellAnchor>
    <xdr:from>
      <xdr:col>1</xdr:col>
      <xdr:colOff>965200</xdr:colOff>
      <xdr:row>33</xdr:row>
      <xdr:rowOff>141495</xdr:rowOff>
    </xdr:from>
    <xdr:to>
      <xdr:col>2</xdr:col>
      <xdr:colOff>389467</xdr:colOff>
      <xdr:row>36</xdr:row>
      <xdr:rowOff>169333</xdr:rowOff>
    </xdr:to>
    <xdr:sp macro="" textlink="">
      <xdr:nvSpPr>
        <xdr:cNvPr id="3" name="Ellips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104900" y="7253495"/>
          <a:ext cx="605367" cy="599338"/>
        </a:xfrm>
        <a:prstGeom prst="ellips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83539</xdr:colOff>
      <xdr:row>28</xdr:row>
      <xdr:rowOff>25827</xdr:rowOff>
    </xdr:from>
    <xdr:to>
      <xdr:col>3</xdr:col>
      <xdr:colOff>715433</xdr:colOff>
      <xdr:row>31</xdr:row>
      <xdr:rowOff>88900</xdr:rowOff>
    </xdr:to>
    <xdr:sp macro="" textlink="">
      <xdr:nvSpPr>
        <xdr:cNvPr id="4" name="Ellips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2585439" y="6185327"/>
          <a:ext cx="631894" cy="634573"/>
        </a:xfrm>
        <a:prstGeom prst="ellipse">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473461</xdr:colOff>
      <xdr:row>24</xdr:row>
      <xdr:rowOff>75258</xdr:rowOff>
    </xdr:from>
    <xdr:to>
      <xdr:col>4</xdr:col>
      <xdr:colOff>1109133</xdr:colOff>
      <xdr:row>27</xdr:row>
      <xdr:rowOff>131234</xdr:rowOff>
    </xdr:to>
    <xdr:sp macro="" textlink="">
      <xdr:nvSpPr>
        <xdr:cNvPr id="5" name="Ellipse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4156461" y="5472758"/>
          <a:ext cx="635672" cy="627476"/>
        </a:xfrm>
        <a:prstGeom prst="ellips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1160030</xdr:colOff>
      <xdr:row>21</xdr:row>
      <xdr:rowOff>142534</xdr:rowOff>
    </xdr:from>
    <xdr:to>
      <xdr:col>6</xdr:col>
      <xdr:colOff>601133</xdr:colOff>
      <xdr:row>25</xdr:row>
      <xdr:rowOff>0</xdr:rowOff>
    </xdr:to>
    <xdr:sp macro="" textlink="">
      <xdr:nvSpPr>
        <xdr:cNvPr id="6" name="Ellipse 5">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6024130" y="4968534"/>
          <a:ext cx="622203" cy="619466"/>
        </a:xfrm>
        <a:prstGeom prst="ellipse">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12</xdr:row>
      <xdr:rowOff>184866</xdr:rowOff>
    </xdr:from>
    <xdr:to>
      <xdr:col>5</xdr:col>
      <xdr:colOff>927494</xdr:colOff>
      <xdr:row>15</xdr:row>
      <xdr:rowOff>31498</xdr:rowOff>
    </xdr:to>
    <xdr:sp macro="" textlink="">
      <xdr:nvSpPr>
        <xdr:cNvPr id="8" name="ZoneTexte 12">
          <a:extLst>
            <a:ext uri="{FF2B5EF4-FFF2-40B4-BE49-F238E27FC236}">
              <a16:creationId xmlns:a16="http://schemas.microsoft.com/office/drawing/2014/main" id="{00000000-0008-0000-0200-000008000000}"/>
            </a:ext>
          </a:extLst>
        </xdr:cNvPr>
        <xdr:cNvSpPr txBox="1"/>
      </xdr:nvSpPr>
      <xdr:spPr>
        <a:xfrm>
          <a:off x="0" y="2860333"/>
          <a:ext cx="6346161" cy="405432"/>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2000">
              <a:ln w="0"/>
              <a:effectLst>
                <a:outerShdw blurRad="38100" dist="19050" dir="2700000" algn="tl" rotWithShape="0">
                  <a:schemeClr val="dk1">
                    <a:alpha val="40000"/>
                  </a:schemeClr>
                </a:outerShdw>
              </a:effectLst>
            </a:rPr>
            <a:t>Les 4 phases de développement d’un DM  </a:t>
          </a:r>
        </a:p>
      </xdr:txBody>
    </xdr:sp>
    <xdr:clientData/>
  </xdr:twoCellAnchor>
  <xdr:twoCellAnchor editAs="oneCell">
    <xdr:from>
      <xdr:col>1</xdr:col>
      <xdr:colOff>84667</xdr:colOff>
      <xdr:row>10</xdr:row>
      <xdr:rowOff>201800</xdr:rowOff>
    </xdr:from>
    <xdr:to>
      <xdr:col>1</xdr:col>
      <xdr:colOff>577134</xdr:colOff>
      <xdr:row>13</xdr:row>
      <xdr:rowOff>84667</xdr:rowOff>
    </xdr:to>
    <xdr:pic>
      <xdr:nvPicPr>
        <xdr:cNvPr id="9" name="Espace réservé du contenu 7" descr="Logement avec un remplissage uni">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84667" y="2453933"/>
          <a:ext cx="492467" cy="492467"/>
        </a:xfrm>
        <a:prstGeom prst="rect">
          <a:avLst/>
        </a:prstGeom>
      </xdr:spPr>
    </xdr:pic>
    <xdr:clientData/>
  </xdr:twoCellAnchor>
  <xdr:twoCellAnchor>
    <xdr:from>
      <xdr:col>1</xdr:col>
      <xdr:colOff>491781</xdr:colOff>
      <xdr:row>11</xdr:row>
      <xdr:rowOff>87439</xdr:rowOff>
    </xdr:from>
    <xdr:to>
      <xdr:col>2</xdr:col>
      <xdr:colOff>254000</xdr:colOff>
      <xdr:row>13</xdr:row>
      <xdr:rowOff>120147</xdr:rowOff>
    </xdr:to>
    <xdr:sp macro="" textlink="">
      <xdr:nvSpPr>
        <xdr:cNvPr id="10" name="ZoneTexte 24">
          <a:extLst>
            <a:ext uri="{FF2B5EF4-FFF2-40B4-BE49-F238E27FC236}">
              <a16:creationId xmlns:a16="http://schemas.microsoft.com/office/drawing/2014/main" id="{00000000-0008-0000-0200-00000A000000}"/>
            </a:ext>
          </a:extLst>
        </xdr:cNvPr>
        <xdr:cNvSpPr txBox="1"/>
      </xdr:nvSpPr>
      <xdr:spPr>
        <a:xfrm>
          <a:off x="631481" y="3008439"/>
          <a:ext cx="943319" cy="413708"/>
        </a:xfrm>
        <a:prstGeom prst="rect">
          <a:avLst/>
        </a:prstGeom>
        <a:noFill/>
      </xdr:spPr>
      <xdr:txBody>
        <a:bodyPr wrap="square" rtlCol="0">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800" b="1">
              <a:ln w="0"/>
              <a:effectLst>
                <a:outerShdw blurRad="38100" dist="19050" dir="2700000" algn="tl" rotWithShape="0">
                  <a:schemeClr val="dk1">
                    <a:alpha val="40000"/>
                  </a:schemeClr>
                </a:outerShdw>
              </a:effectLst>
            </a:rPr>
            <a:t>MENU</a:t>
          </a:r>
        </a:p>
      </xdr:txBody>
    </xdr:sp>
    <xdr:clientData/>
  </xdr:twoCellAnchor>
  <xdr:twoCellAnchor>
    <xdr:from>
      <xdr:col>4</xdr:col>
      <xdr:colOff>440268</xdr:colOff>
      <xdr:row>41</xdr:row>
      <xdr:rowOff>33867</xdr:rowOff>
    </xdr:from>
    <xdr:to>
      <xdr:col>5</xdr:col>
      <xdr:colOff>287868</xdr:colOff>
      <xdr:row>42</xdr:row>
      <xdr:rowOff>118534</xdr:rowOff>
    </xdr:to>
    <xdr:sp macro="" textlink="">
      <xdr:nvSpPr>
        <xdr:cNvPr id="12" name="Rectangle : coins arrondis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4123268" y="8669867"/>
          <a:ext cx="1028700" cy="275167"/>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0</xdr:colOff>
      <xdr:row>15</xdr:row>
      <xdr:rowOff>1</xdr:rowOff>
    </xdr:from>
    <xdr:to>
      <xdr:col>4</xdr:col>
      <xdr:colOff>700473</xdr:colOff>
      <xdr:row>21</xdr:row>
      <xdr:rowOff>152401</xdr:rowOff>
    </xdr:to>
    <xdr:sp macro="" textlink="">
      <xdr:nvSpPr>
        <xdr:cNvPr id="13" name="Subtitle 2">
          <a:extLst>
            <a:ext uri="{FF2B5EF4-FFF2-40B4-BE49-F238E27FC236}">
              <a16:creationId xmlns:a16="http://schemas.microsoft.com/office/drawing/2014/main" id="{00000000-0008-0000-0200-00000D000000}"/>
            </a:ext>
          </a:extLst>
        </xdr:cNvPr>
        <xdr:cNvSpPr>
          <a:spLocks noGrp="1"/>
        </xdr:cNvSpPr>
      </xdr:nvSpPr>
      <xdr:spPr>
        <a:xfrm>
          <a:off x="0" y="3674534"/>
          <a:ext cx="4933806" cy="1270000"/>
        </a:xfrm>
        <a:prstGeom prst="rect">
          <a:avLst/>
        </a:prstGeom>
      </xdr:spPr>
      <xdr:txBody>
        <a:bodyPr vert="horz" wrap="square" lIns="91440" tIns="45720" rIns="91440" bIns="45720" rtlCol="0" anchor="b">
          <a:noAutofit/>
        </a:bodyPr>
        <a:lstStyle>
          <a:lvl1pPr marL="0" indent="0" algn="ctr" defTabSz="914400" rtl="0" eaLnBrk="1" latinLnBrk="0" hangingPunct="1">
            <a:lnSpc>
              <a:spcPct val="90000"/>
            </a:lnSpc>
            <a:spcBef>
              <a:spcPts val="1000"/>
            </a:spcBef>
            <a:buFont typeface="Arial" panose="020B0604020202020204" pitchFamily="34" charset="0"/>
            <a:buNone/>
            <a:defRPr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fr-FR" sz="2000" b="1" i="1">
              <a:latin typeface="+mn-lt"/>
              <a:ea typeface="Verdana"/>
            </a:rPr>
            <a:t>Recensement des ressources humaines et matérielles utiles à la fabrication d’un dispositif médical suivant les étapes de son cycle de vie </a:t>
          </a:r>
          <a:endParaRPr lang="fr-FR" sz="1800" b="1" i="1">
            <a:latin typeface="+mn-lt"/>
            <a:ea typeface="Verdana" panose="020B0604030504040204" pitchFamily="34" charset="0"/>
          </a:endParaRPr>
        </a:p>
      </xdr:txBody>
    </xdr:sp>
    <xdr:clientData/>
  </xdr:twoCellAnchor>
  <xdr:twoCellAnchor editAs="oneCell">
    <xdr:from>
      <xdr:col>1</xdr:col>
      <xdr:colOff>38101</xdr:colOff>
      <xdr:row>1</xdr:row>
      <xdr:rowOff>25399</xdr:rowOff>
    </xdr:from>
    <xdr:to>
      <xdr:col>2</xdr:col>
      <xdr:colOff>474315</xdr:colOff>
      <xdr:row>3</xdr:row>
      <xdr:rowOff>38100</xdr:rowOff>
    </xdr:to>
    <xdr:pic>
      <xdr:nvPicPr>
        <xdr:cNvPr id="14" name="Graphique 13">
          <a:extLst>
            <a:ext uri="{FF2B5EF4-FFF2-40B4-BE49-F238E27FC236}">
              <a16:creationId xmlns:a16="http://schemas.microsoft.com/office/drawing/2014/main" id="{1213F54F-D1C7-4935-A26E-8F52B55FCB61}"/>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rcRect l="327" t="6681" r="-327" b="44807"/>
        <a:stretch/>
      </xdr:blipFill>
      <xdr:spPr>
        <a:xfrm>
          <a:off x="180976" y="215899"/>
          <a:ext cx="1617314" cy="4413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461568</xdr:colOff>
      <xdr:row>12</xdr:row>
      <xdr:rowOff>38100</xdr:rowOff>
    </xdr:from>
    <xdr:to>
      <xdr:col>3</xdr:col>
      <xdr:colOff>470647</xdr:colOff>
      <xdr:row>13</xdr:row>
      <xdr:rowOff>63500</xdr:rowOff>
    </xdr:to>
    <xdr:sp macro="" textlink="">
      <xdr:nvSpPr>
        <xdr:cNvPr id="6" name="Titre 1">
          <a:extLst>
            <a:ext uri="{FF2B5EF4-FFF2-40B4-BE49-F238E27FC236}">
              <a16:creationId xmlns:a16="http://schemas.microsoft.com/office/drawing/2014/main" id="{00000000-0008-0000-0300-000006000000}"/>
            </a:ext>
          </a:extLst>
        </xdr:cNvPr>
        <xdr:cNvSpPr>
          <a:spLocks noGrp="1"/>
        </xdr:cNvSpPr>
      </xdr:nvSpPr>
      <xdr:spPr>
        <a:xfrm>
          <a:off x="573627" y="3736041"/>
          <a:ext cx="3505314" cy="574488"/>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ysClr val="windowText" lastClr="000000"/>
              </a:solidFill>
              <a:latin typeface="Calibri Light" panose="020F0302020204030204"/>
            </a:defRPr>
          </a:lvl1pPr>
        </a:lstStyle>
        <a:p>
          <a:r>
            <a:rPr lang="fr-FR" sz="2000"/>
            <a:t>Recherche et Innovation</a:t>
          </a:r>
        </a:p>
      </xdr:txBody>
    </xdr:sp>
    <xdr:clientData/>
  </xdr:twoCellAnchor>
  <xdr:twoCellAnchor>
    <xdr:from>
      <xdr:col>1</xdr:col>
      <xdr:colOff>76200</xdr:colOff>
      <xdr:row>12</xdr:row>
      <xdr:rowOff>129498</xdr:rowOff>
    </xdr:from>
    <xdr:to>
      <xdr:col>1</xdr:col>
      <xdr:colOff>457200</xdr:colOff>
      <xdr:row>12</xdr:row>
      <xdr:rowOff>500474</xdr:rowOff>
    </xdr:to>
    <xdr:sp macro="" textlink="">
      <xdr:nvSpPr>
        <xdr:cNvPr id="7" name="Ellipse 6">
          <a:extLst>
            <a:ext uri="{FF2B5EF4-FFF2-40B4-BE49-F238E27FC236}">
              <a16:creationId xmlns:a16="http://schemas.microsoft.com/office/drawing/2014/main" id="{00000000-0008-0000-0300-000007000000}"/>
            </a:ext>
          </a:extLst>
        </xdr:cNvPr>
        <xdr:cNvSpPr/>
      </xdr:nvSpPr>
      <xdr:spPr>
        <a:xfrm>
          <a:off x="201632" y="3092831"/>
          <a:ext cx="381000" cy="370976"/>
        </a:xfrm>
        <a:prstGeom prst="ellipse">
          <a:avLst/>
        </a:prstGeom>
        <a:solidFill>
          <a:srgbClr val="C00000"/>
        </a:solidFill>
        <a:ln>
          <a:noFill/>
        </a:ln>
        <a:effectLst/>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2</xdr:col>
      <xdr:colOff>570549</xdr:colOff>
      <xdr:row>11</xdr:row>
      <xdr:rowOff>79509</xdr:rowOff>
    </xdr:from>
    <xdr:to>
      <xdr:col>2</xdr:col>
      <xdr:colOff>1063016</xdr:colOff>
      <xdr:row>11</xdr:row>
      <xdr:rowOff>571976</xdr:rowOff>
    </xdr:to>
    <xdr:pic>
      <xdr:nvPicPr>
        <xdr:cNvPr id="9" name="Espace réservé du contenu 7" descr="Logement avec un remplissage uni">
          <a:hlinkClick xmlns:r="http://schemas.openxmlformats.org/officeDocument/2006/relationships" r:id="rId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92196" y="3037862"/>
          <a:ext cx="492467" cy="492467"/>
        </a:xfrm>
        <a:prstGeom prst="rect">
          <a:avLst/>
        </a:prstGeom>
      </xdr:spPr>
    </xdr:pic>
    <xdr:clientData/>
  </xdr:twoCellAnchor>
  <xdr:twoCellAnchor>
    <xdr:from>
      <xdr:col>2</xdr:col>
      <xdr:colOff>1064323</xdr:colOff>
      <xdr:row>11</xdr:row>
      <xdr:rowOff>84134</xdr:rowOff>
    </xdr:from>
    <xdr:to>
      <xdr:col>3</xdr:col>
      <xdr:colOff>156882</xdr:colOff>
      <xdr:row>11</xdr:row>
      <xdr:rowOff>627529</xdr:rowOff>
    </xdr:to>
    <xdr:sp macro="" textlink="">
      <xdr:nvSpPr>
        <xdr:cNvPr id="10" name="ZoneTexte 24">
          <a:hlinkClick xmlns:r="http://schemas.openxmlformats.org/officeDocument/2006/relationships" r:id="rId1"/>
          <a:extLst>
            <a:ext uri="{FF2B5EF4-FFF2-40B4-BE49-F238E27FC236}">
              <a16:creationId xmlns:a16="http://schemas.microsoft.com/office/drawing/2014/main" id="{00000000-0008-0000-0300-00000A000000}"/>
            </a:ext>
          </a:extLst>
        </xdr:cNvPr>
        <xdr:cNvSpPr txBox="1"/>
      </xdr:nvSpPr>
      <xdr:spPr>
        <a:xfrm>
          <a:off x="2924499" y="3098516"/>
          <a:ext cx="840677" cy="543395"/>
        </a:xfrm>
        <a:prstGeom prst="rect">
          <a:avLst/>
        </a:prstGeom>
        <a:noFill/>
      </xdr:spPr>
      <xdr:txBody>
        <a:bodyPr wrap="square" rtlCol="0">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400" b="1">
              <a:ln w="0"/>
              <a:effectLst>
                <a:outerShdw blurRad="38100" dist="19050" dir="2700000" algn="tl" rotWithShape="0">
                  <a:schemeClr val="dk1">
                    <a:alpha val="40000"/>
                  </a:schemeClr>
                </a:outerShdw>
              </a:effectLst>
            </a:rPr>
            <a:t>Retour</a:t>
          </a:r>
          <a:r>
            <a:rPr lang="fr-FR" sz="1400" b="1" baseline="0">
              <a:ln w="0"/>
              <a:effectLst>
                <a:outerShdw blurRad="38100" dist="19050" dir="2700000" algn="tl" rotWithShape="0">
                  <a:schemeClr val="dk1">
                    <a:alpha val="40000"/>
                  </a:schemeClr>
                </a:outerShdw>
              </a:effectLst>
            </a:rPr>
            <a:t> </a:t>
          </a:r>
        </a:p>
        <a:p>
          <a:r>
            <a:rPr lang="fr-FR" sz="1400" b="1">
              <a:ln w="0"/>
              <a:effectLst>
                <a:outerShdw blurRad="38100" dist="19050" dir="2700000" algn="tl" rotWithShape="0">
                  <a:schemeClr val="dk1">
                    <a:alpha val="40000"/>
                  </a:schemeClr>
                </a:outerShdw>
              </a:effectLst>
            </a:rPr>
            <a:t>MENU</a:t>
          </a:r>
        </a:p>
      </xdr:txBody>
    </xdr:sp>
    <xdr:clientData/>
  </xdr:twoCellAnchor>
  <xdr:twoCellAnchor editAs="oneCell">
    <xdr:from>
      <xdr:col>1</xdr:col>
      <xdr:colOff>788561</xdr:colOff>
      <xdr:row>11</xdr:row>
      <xdr:rowOff>185936</xdr:rowOff>
    </xdr:from>
    <xdr:to>
      <xdr:col>2</xdr:col>
      <xdr:colOff>552907</xdr:colOff>
      <xdr:row>11</xdr:row>
      <xdr:rowOff>554236</xdr:rowOff>
    </xdr:to>
    <xdr:pic>
      <xdr:nvPicPr>
        <xdr:cNvPr id="14" name="Image 13">
          <a:hlinkClick xmlns:r="http://schemas.openxmlformats.org/officeDocument/2006/relationships" r:id="rId4"/>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5"/>
        <a:stretch>
          <a:fillRect/>
        </a:stretch>
      </xdr:blipFill>
      <xdr:spPr>
        <a:xfrm>
          <a:off x="923032" y="3144289"/>
          <a:ext cx="1751522" cy="368300"/>
        </a:xfrm>
        <a:prstGeom prst="rect">
          <a:avLst/>
        </a:prstGeom>
      </xdr:spPr>
    </xdr:pic>
    <xdr:clientData/>
  </xdr:twoCellAnchor>
  <xdr:oneCellAnchor>
    <xdr:from>
      <xdr:col>0</xdr:col>
      <xdr:colOff>108088</xdr:colOff>
      <xdr:row>11</xdr:row>
      <xdr:rowOff>112997</xdr:rowOff>
    </xdr:from>
    <xdr:ext cx="880947" cy="436786"/>
    <xdr:sp macro="" textlink="">
      <xdr:nvSpPr>
        <xdr:cNvPr id="11" name="ZoneTexte 10">
          <a:extLst>
            <a:ext uri="{FF2B5EF4-FFF2-40B4-BE49-F238E27FC236}">
              <a16:creationId xmlns:a16="http://schemas.microsoft.com/office/drawing/2014/main" id="{5D82123B-C6CB-8142-BD96-26470D7CDEF9}"/>
            </a:ext>
          </a:extLst>
        </xdr:cNvPr>
        <xdr:cNvSpPr txBox="1"/>
      </xdr:nvSpPr>
      <xdr:spPr>
        <a:xfrm>
          <a:off x="108088" y="3071350"/>
          <a:ext cx="880947" cy="436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u="sng">
              <a:solidFill>
                <a:schemeClr val="accent2"/>
              </a:solidFill>
              <a:effectLst>
                <a:outerShdw blurRad="50800" dist="38100" dir="2700000" algn="tl" rotWithShape="0">
                  <a:prstClr val="black">
                    <a:alpha val="40000"/>
                  </a:prstClr>
                </a:outerShdw>
              </a:effectLst>
            </a:rPr>
            <a:t>Boutons </a:t>
          </a:r>
        </a:p>
        <a:p>
          <a:pPr algn="ctr"/>
          <a:r>
            <a:rPr lang="fr-FR" sz="1100" b="1" u="sng">
              <a:solidFill>
                <a:schemeClr val="accent2"/>
              </a:solidFill>
              <a:effectLst>
                <a:outerShdw blurRad="50800" dist="38100" dir="2700000" algn="tl" rotWithShape="0">
                  <a:prstClr val="black">
                    <a:alpha val="40000"/>
                  </a:prstClr>
                </a:outerShdw>
              </a:effectLst>
            </a:rPr>
            <a:t>interactifs : </a:t>
          </a:r>
        </a:p>
      </xdr:txBody>
    </xdr:sp>
    <xdr:clientData/>
  </xdr:oneCellAnchor>
  <xdr:twoCellAnchor>
    <xdr:from>
      <xdr:col>3</xdr:col>
      <xdr:colOff>2483628</xdr:colOff>
      <xdr:row>11</xdr:row>
      <xdr:rowOff>494003</xdr:rowOff>
    </xdr:from>
    <xdr:to>
      <xdr:col>4</xdr:col>
      <xdr:colOff>1596876</xdr:colOff>
      <xdr:row>12</xdr:row>
      <xdr:rowOff>6167</xdr:rowOff>
    </xdr:to>
    <xdr:sp macro="" textlink="">
      <xdr:nvSpPr>
        <xdr:cNvPr id="12" name="Titre 1">
          <a:extLst>
            <a:ext uri="{FF2B5EF4-FFF2-40B4-BE49-F238E27FC236}">
              <a16:creationId xmlns:a16="http://schemas.microsoft.com/office/drawing/2014/main" id="{95E75133-51E1-0E4E-8105-0ED0D6A8EBD9}"/>
            </a:ext>
          </a:extLst>
        </xdr:cNvPr>
        <xdr:cNvSpPr>
          <a:spLocks noGrp="1"/>
        </xdr:cNvSpPr>
      </xdr:nvSpPr>
      <xdr:spPr>
        <a:xfrm>
          <a:off x="6712728" y="3161003"/>
          <a:ext cx="1761198" cy="197964"/>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Validation</a:t>
          </a:r>
        </a:p>
      </xdr:txBody>
    </xdr:sp>
    <xdr:clientData/>
  </xdr:twoCellAnchor>
  <xdr:twoCellAnchor>
    <xdr:from>
      <xdr:col>4</xdr:col>
      <xdr:colOff>81641</xdr:colOff>
      <xdr:row>11</xdr:row>
      <xdr:rowOff>126999</xdr:rowOff>
    </xdr:from>
    <xdr:to>
      <xdr:col>4</xdr:col>
      <xdr:colOff>381000</xdr:colOff>
      <xdr:row>11</xdr:row>
      <xdr:rowOff>424520</xdr:rowOff>
    </xdr:to>
    <xdr:sp macro="" textlink="">
      <xdr:nvSpPr>
        <xdr:cNvPr id="13" name="Ellipse 12">
          <a:hlinkClick xmlns:r="http://schemas.openxmlformats.org/officeDocument/2006/relationships" r:id="rId6"/>
          <a:extLst>
            <a:ext uri="{FF2B5EF4-FFF2-40B4-BE49-F238E27FC236}">
              <a16:creationId xmlns:a16="http://schemas.microsoft.com/office/drawing/2014/main" id="{1CF7F909-12EA-8341-881D-3512CAB0D5C9}"/>
            </a:ext>
          </a:extLst>
        </xdr:cNvPr>
        <xdr:cNvSpPr/>
      </xdr:nvSpPr>
      <xdr:spPr>
        <a:xfrm flipH="1">
          <a:off x="6955516" y="2778124"/>
          <a:ext cx="299359" cy="297521"/>
        </a:xfrm>
        <a:prstGeom prst="ellipse">
          <a:avLst/>
        </a:prstGeom>
        <a:solidFill>
          <a:srgbClr val="5D9EDB"/>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4</xdr:col>
      <xdr:colOff>1392490</xdr:colOff>
      <xdr:row>11</xdr:row>
      <xdr:rowOff>99076</xdr:rowOff>
    </xdr:from>
    <xdr:to>
      <xdr:col>5</xdr:col>
      <xdr:colOff>65340</xdr:colOff>
      <xdr:row>11</xdr:row>
      <xdr:rowOff>642965</xdr:rowOff>
    </xdr:to>
    <xdr:pic>
      <xdr:nvPicPr>
        <xdr:cNvPr id="15" name="Image 14">
          <a:hlinkClick xmlns:r="http://schemas.openxmlformats.org/officeDocument/2006/relationships" r:id="rId7"/>
          <a:extLst>
            <a:ext uri="{FF2B5EF4-FFF2-40B4-BE49-F238E27FC236}">
              <a16:creationId xmlns:a16="http://schemas.microsoft.com/office/drawing/2014/main" id="{0166126F-0EAD-2246-8622-C07F38ED6892}"/>
            </a:ext>
          </a:extLst>
        </xdr:cNvPr>
        <xdr:cNvPicPr>
          <a:picLocks noChangeAspect="1"/>
        </xdr:cNvPicPr>
      </xdr:nvPicPr>
      <xdr:blipFill>
        <a:blip xmlns:r="http://schemas.openxmlformats.org/officeDocument/2006/relationships" r:embed="rId8"/>
        <a:stretch>
          <a:fillRect/>
        </a:stretch>
      </xdr:blipFill>
      <xdr:spPr>
        <a:xfrm>
          <a:off x="8464803" y="2766076"/>
          <a:ext cx="1006475" cy="543889"/>
        </a:xfrm>
        <a:prstGeom prst="rect">
          <a:avLst/>
        </a:prstGeom>
      </xdr:spPr>
    </xdr:pic>
    <xdr:clientData/>
  </xdr:twoCellAnchor>
  <xdr:twoCellAnchor editAs="oneCell">
    <xdr:from>
      <xdr:col>5</xdr:col>
      <xdr:colOff>452440</xdr:colOff>
      <xdr:row>11</xdr:row>
      <xdr:rowOff>155071</xdr:rowOff>
    </xdr:from>
    <xdr:to>
      <xdr:col>5</xdr:col>
      <xdr:colOff>1589090</xdr:colOff>
      <xdr:row>11</xdr:row>
      <xdr:rowOff>618243</xdr:rowOff>
    </xdr:to>
    <xdr:pic>
      <xdr:nvPicPr>
        <xdr:cNvPr id="16" name="Image 15">
          <a:hlinkClick xmlns:r="http://schemas.openxmlformats.org/officeDocument/2006/relationships" r:id="rId9"/>
          <a:extLst>
            <a:ext uri="{FF2B5EF4-FFF2-40B4-BE49-F238E27FC236}">
              <a16:creationId xmlns:a16="http://schemas.microsoft.com/office/drawing/2014/main" id="{E60F0A75-2FB7-2F4C-9406-59245328549F}"/>
            </a:ext>
          </a:extLst>
        </xdr:cNvPr>
        <xdr:cNvPicPr>
          <a:picLocks noChangeAspect="1"/>
        </xdr:cNvPicPr>
      </xdr:nvPicPr>
      <xdr:blipFill>
        <a:blip xmlns:r="http://schemas.openxmlformats.org/officeDocument/2006/relationships" r:embed="rId10"/>
        <a:stretch>
          <a:fillRect/>
        </a:stretch>
      </xdr:blipFill>
      <xdr:spPr>
        <a:xfrm>
          <a:off x="9477378" y="2822071"/>
          <a:ext cx="1136650" cy="463172"/>
        </a:xfrm>
        <a:prstGeom prst="rect">
          <a:avLst/>
        </a:prstGeom>
      </xdr:spPr>
    </xdr:pic>
    <xdr:clientData/>
  </xdr:twoCellAnchor>
  <xdr:twoCellAnchor>
    <xdr:from>
      <xdr:col>3</xdr:col>
      <xdr:colOff>1145162</xdr:colOff>
      <xdr:row>11</xdr:row>
      <xdr:rowOff>493059</xdr:rowOff>
    </xdr:from>
    <xdr:to>
      <xdr:col>3</xdr:col>
      <xdr:colOff>2249304</xdr:colOff>
      <xdr:row>12</xdr:row>
      <xdr:rowOff>13401</xdr:rowOff>
    </xdr:to>
    <xdr:sp macro="" textlink="">
      <xdr:nvSpPr>
        <xdr:cNvPr id="17" name="Titre 1">
          <a:extLst>
            <a:ext uri="{FF2B5EF4-FFF2-40B4-BE49-F238E27FC236}">
              <a16:creationId xmlns:a16="http://schemas.microsoft.com/office/drawing/2014/main" id="{A0147EB5-AB38-754F-80DF-C7FF79856295}"/>
            </a:ext>
          </a:extLst>
        </xdr:cNvPr>
        <xdr:cNvSpPr>
          <a:spLocks noGrp="1"/>
        </xdr:cNvSpPr>
      </xdr:nvSpPr>
      <xdr:spPr>
        <a:xfrm>
          <a:off x="5374262" y="3160059"/>
          <a:ext cx="1104142" cy="206142"/>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Phase</a:t>
          </a:r>
          <a:r>
            <a:rPr lang="fr-FR" sz="1200" b="1">
              <a:latin typeface="+mn-lt"/>
              <a:cs typeface="Arial" panose="020B0604020202020204" pitchFamily="34" charset="0"/>
            </a:rPr>
            <a:t> </a:t>
          </a:r>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de tests</a:t>
          </a:r>
        </a:p>
      </xdr:txBody>
    </xdr:sp>
    <xdr:clientData/>
  </xdr:twoCellAnchor>
  <xdr:twoCellAnchor>
    <xdr:from>
      <xdr:col>3</xdr:col>
      <xdr:colOff>1499837</xdr:colOff>
      <xdr:row>11</xdr:row>
      <xdr:rowOff>100853</xdr:rowOff>
    </xdr:from>
    <xdr:to>
      <xdr:col>3</xdr:col>
      <xdr:colOff>1845893</xdr:colOff>
      <xdr:row>11</xdr:row>
      <xdr:rowOff>437029</xdr:rowOff>
    </xdr:to>
    <xdr:sp macro="" textlink="">
      <xdr:nvSpPr>
        <xdr:cNvPr id="18" name="Ellipse 17">
          <a:hlinkClick xmlns:r="http://schemas.openxmlformats.org/officeDocument/2006/relationships" r:id="rId11"/>
          <a:extLst>
            <a:ext uri="{FF2B5EF4-FFF2-40B4-BE49-F238E27FC236}">
              <a16:creationId xmlns:a16="http://schemas.microsoft.com/office/drawing/2014/main" id="{9B7A6E6F-2CA1-3D4D-A1DB-97B18945F645}"/>
            </a:ext>
          </a:extLst>
        </xdr:cNvPr>
        <xdr:cNvSpPr/>
      </xdr:nvSpPr>
      <xdr:spPr>
        <a:xfrm>
          <a:off x="5728937" y="2767853"/>
          <a:ext cx="346056" cy="336176"/>
        </a:xfrm>
        <a:prstGeom prst="ellipse">
          <a:avLst/>
        </a:prstGeom>
        <a:solidFill>
          <a:srgbClr val="63F916"/>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xdr:from>
      <xdr:col>3</xdr:col>
      <xdr:colOff>0</xdr:colOff>
      <xdr:row>11</xdr:row>
      <xdr:rowOff>437499</xdr:rowOff>
    </xdr:from>
    <xdr:to>
      <xdr:col>3</xdr:col>
      <xdr:colOff>952500</xdr:colOff>
      <xdr:row>12</xdr:row>
      <xdr:rowOff>463</xdr:rowOff>
    </xdr:to>
    <xdr:sp macro="" textlink="">
      <xdr:nvSpPr>
        <xdr:cNvPr id="19" name="Titre 1">
          <a:extLst>
            <a:ext uri="{FF2B5EF4-FFF2-40B4-BE49-F238E27FC236}">
              <a16:creationId xmlns:a16="http://schemas.microsoft.com/office/drawing/2014/main" id="{AA365D8C-9013-4147-826D-649EE4B2178D}"/>
            </a:ext>
          </a:extLst>
        </xdr:cNvPr>
        <xdr:cNvSpPr>
          <a:spLocks noGrp="1"/>
        </xdr:cNvSpPr>
      </xdr:nvSpPr>
      <xdr:spPr>
        <a:xfrm>
          <a:off x="4229100" y="3104499"/>
          <a:ext cx="952500" cy="248764"/>
        </a:xfrm>
        <a:prstGeom prst="rect">
          <a:avLst/>
        </a:prstGeom>
      </xdr:spPr>
      <xdr:txBody>
        <a:bodyPr vert="horz" wrap="square" lIns="91440" tIns="45720" rIns="91440" bIns="45720" rtlCol="0" anchor="ctr">
          <a:normAutofit fontScale="90000"/>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3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Conception</a:t>
          </a:r>
          <a:r>
            <a:rPr lang="fr-FR" sz="2000">
              <a:latin typeface="+mn-lt"/>
            </a:rPr>
            <a:t> </a:t>
          </a:r>
        </a:p>
      </xdr:txBody>
    </xdr:sp>
    <xdr:clientData/>
  </xdr:twoCellAnchor>
  <xdr:twoCellAnchor>
    <xdr:from>
      <xdr:col>3</xdr:col>
      <xdr:colOff>0</xdr:colOff>
      <xdr:row>11</xdr:row>
      <xdr:rowOff>110281</xdr:rowOff>
    </xdr:from>
    <xdr:to>
      <xdr:col>3</xdr:col>
      <xdr:colOff>0</xdr:colOff>
      <xdr:row>11</xdr:row>
      <xdr:rowOff>437030</xdr:rowOff>
    </xdr:to>
    <xdr:sp macro="" textlink="">
      <xdr:nvSpPr>
        <xdr:cNvPr id="20" name="Ellipse 19">
          <a:hlinkClick xmlns:r="http://schemas.openxmlformats.org/officeDocument/2006/relationships" r:id="rId12"/>
          <a:extLst>
            <a:ext uri="{FF2B5EF4-FFF2-40B4-BE49-F238E27FC236}">
              <a16:creationId xmlns:a16="http://schemas.microsoft.com/office/drawing/2014/main" id="{2192D3DA-35F5-784C-9F4F-6B34374C2C55}"/>
            </a:ext>
          </a:extLst>
        </xdr:cNvPr>
        <xdr:cNvSpPr/>
      </xdr:nvSpPr>
      <xdr:spPr>
        <a:xfrm>
          <a:off x="4958471" y="2777281"/>
          <a:ext cx="333510" cy="326749"/>
        </a:xfrm>
        <a:prstGeom prst="ellipse">
          <a:avLst/>
        </a:prstGeom>
        <a:solidFill>
          <a:srgbClr val="FEC600"/>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1</xdr:col>
      <xdr:colOff>47624</xdr:colOff>
      <xdr:row>1</xdr:row>
      <xdr:rowOff>47624</xdr:rowOff>
    </xdr:from>
    <xdr:to>
      <xdr:col>2</xdr:col>
      <xdr:colOff>133350</xdr:colOff>
      <xdr:row>3</xdr:row>
      <xdr:rowOff>47686</xdr:rowOff>
    </xdr:to>
    <xdr:pic>
      <xdr:nvPicPr>
        <xdr:cNvPr id="4" name="Graphique 3">
          <a:extLst>
            <a:ext uri="{FF2B5EF4-FFF2-40B4-BE49-F238E27FC236}">
              <a16:creationId xmlns:a16="http://schemas.microsoft.com/office/drawing/2014/main" id="{4A9CDF57-24DC-4D42-94ED-DACAE2A4E62C}"/>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rcRect l="1685" t="6264" b="45806"/>
        <a:stretch/>
      </xdr:blipFill>
      <xdr:spPr>
        <a:xfrm>
          <a:off x="158749" y="238124"/>
          <a:ext cx="1831976" cy="508062"/>
        </a:xfrm>
        <a:prstGeom prst="rect">
          <a:avLst/>
        </a:prstGeom>
        <a:effectLst>
          <a:softEdge rad="12700"/>
        </a:effectLst>
      </xdr:spPr>
    </xdr:pic>
    <xdr:clientData/>
  </xdr:twoCellAnchor>
  <xdr:twoCellAnchor>
    <xdr:from>
      <xdr:col>3</xdr:col>
      <xdr:colOff>285749</xdr:colOff>
      <xdr:row>11</xdr:row>
      <xdr:rowOff>104775</xdr:rowOff>
    </xdr:from>
    <xdr:to>
      <xdr:col>3</xdr:col>
      <xdr:colOff>638174</xdr:colOff>
      <xdr:row>11</xdr:row>
      <xdr:rowOff>447675</xdr:rowOff>
    </xdr:to>
    <xdr:sp macro="" textlink="">
      <xdr:nvSpPr>
        <xdr:cNvPr id="21" name="Ellipse 20">
          <a:hlinkClick xmlns:r="http://schemas.openxmlformats.org/officeDocument/2006/relationships" r:id="rId12"/>
          <a:extLst>
            <a:ext uri="{FF2B5EF4-FFF2-40B4-BE49-F238E27FC236}">
              <a16:creationId xmlns:a16="http://schemas.microsoft.com/office/drawing/2014/main" id="{1074A772-AE31-41CB-998C-524746B2D6E9}"/>
            </a:ext>
          </a:extLst>
        </xdr:cNvPr>
        <xdr:cNvSpPr/>
      </xdr:nvSpPr>
      <xdr:spPr>
        <a:xfrm>
          <a:off x="4514849" y="2771775"/>
          <a:ext cx="352425" cy="342900"/>
        </a:xfrm>
        <a:prstGeom prst="ellipse">
          <a:avLst/>
        </a:prstGeom>
        <a:solidFill>
          <a:srgbClr val="FEC600"/>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647037</xdr:colOff>
      <xdr:row>12</xdr:row>
      <xdr:rowOff>96377</xdr:rowOff>
    </xdr:from>
    <xdr:to>
      <xdr:col>2</xdr:col>
      <xdr:colOff>323849</xdr:colOff>
      <xdr:row>12</xdr:row>
      <xdr:rowOff>514671</xdr:rowOff>
    </xdr:to>
    <xdr:sp macro="" textlink="">
      <xdr:nvSpPr>
        <xdr:cNvPr id="4" name="Titre 1">
          <a:extLst>
            <a:ext uri="{FF2B5EF4-FFF2-40B4-BE49-F238E27FC236}">
              <a16:creationId xmlns:a16="http://schemas.microsoft.com/office/drawing/2014/main" id="{00000000-0008-0000-0400-000004000000}"/>
            </a:ext>
          </a:extLst>
        </xdr:cNvPr>
        <xdr:cNvSpPr>
          <a:spLocks noGrp="1"/>
        </xdr:cNvSpPr>
      </xdr:nvSpPr>
      <xdr:spPr>
        <a:xfrm>
          <a:off x="789912" y="3134852"/>
          <a:ext cx="1477037" cy="418294"/>
        </a:xfrm>
        <a:prstGeom prst="rect">
          <a:avLst/>
        </a:prstGeom>
      </xdr:spPr>
      <xdr:txBody>
        <a:bodyPr vert="horz" wrap="square" lIns="91440" tIns="45720" rIns="91440" bIns="45720" rtlCol="0" anchor="ctr">
          <a:normAutofit fontScale="90000"/>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2000">
              <a:latin typeface="+mn-lt"/>
              <a:cs typeface="Arial" panose="020B0604020202020204" pitchFamily="34" charset="0"/>
            </a:rPr>
            <a:t>Conception</a:t>
          </a:r>
          <a:r>
            <a:rPr lang="fr-FR" sz="2000">
              <a:latin typeface="+mn-lt"/>
            </a:rPr>
            <a:t> </a:t>
          </a:r>
        </a:p>
      </xdr:txBody>
    </xdr:sp>
    <xdr:clientData/>
  </xdr:twoCellAnchor>
  <xdr:twoCellAnchor>
    <xdr:from>
      <xdr:col>1</xdr:col>
      <xdr:colOff>76200</xdr:colOff>
      <xdr:row>12</xdr:row>
      <xdr:rowOff>76200</xdr:rowOff>
    </xdr:from>
    <xdr:to>
      <xdr:col>1</xdr:col>
      <xdr:colOff>526734</xdr:colOff>
      <xdr:row>12</xdr:row>
      <xdr:rowOff>479504</xdr:rowOff>
    </xdr:to>
    <xdr:sp macro="" textlink="">
      <xdr:nvSpPr>
        <xdr:cNvPr id="5" name="Ellipse 4">
          <a:extLst>
            <a:ext uri="{FF2B5EF4-FFF2-40B4-BE49-F238E27FC236}">
              <a16:creationId xmlns:a16="http://schemas.microsoft.com/office/drawing/2014/main" id="{00000000-0008-0000-0400-000005000000}"/>
            </a:ext>
          </a:extLst>
        </xdr:cNvPr>
        <xdr:cNvSpPr/>
      </xdr:nvSpPr>
      <xdr:spPr>
        <a:xfrm>
          <a:off x="76200" y="2679700"/>
          <a:ext cx="450534" cy="403304"/>
        </a:xfrm>
        <a:prstGeom prst="ellipse">
          <a:avLst/>
        </a:prstGeom>
        <a:solidFill>
          <a:srgbClr val="FEC600"/>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2</xdr:col>
      <xdr:colOff>109685</xdr:colOff>
      <xdr:row>10</xdr:row>
      <xdr:rowOff>230908</xdr:rowOff>
    </xdr:from>
    <xdr:to>
      <xdr:col>2</xdr:col>
      <xdr:colOff>602152</xdr:colOff>
      <xdr:row>11</xdr:row>
      <xdr:rowOff>478035</xdr:rowOff>
    </xdr:to>
    <xdr:pic>
      <xdr:nvPicPr>
        <xdr:cNvPr id="7" name="Espace réservé du contenu 7" descr="Logement avec un remplissage uni">
          <a:hlinkClick xmlns:r="http://schemas.openxmlformats.org/officeDocument/2006/relationships" r:id="rId1"/>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25571" y="2508249"/>
          <a:ext cx="492467" cy="489581"/>
        </a:xfrm>
        <a:prstGeom prst="rect">
          <a:avLst/>
        </a:prstGeom>
      </xdr:spPr>
    </xdr:pic>
    <xdr:clientData/>
  </xdr:twoCellAnchor>
  <xdr:twoCellAnchor>
    <xdr:from>
      <xdr:col>2</xdr:col>
      <xdr:colOff>575104</xdr:colOff>
      <xdr:row>11</xdr:row>
      <xdr:rowOff>5519</xdr:rowOff>
    </xdr:from>
    <xdr:to>
      <xdr:col>2</xdr:col>
      <xdr:colOff>2184692</xdr:colOff>
      <xdr:row>12</xdr:row>
      <xdr:rowOff>21827</xdr:rowOff>
    </xdr:to>
    <xdr:sp macro="" textlink="">
      <xdr:nvSpPr>
        <xdr:cNvPr id="8" name="ZoneTexte 24">
          <a:hlinkClick xmlns:r="http://schemas.openxmlformats.org/officeDocument/2006/relationships" r:id="rId1"/>
          <a:extLst>
            <a:ext uri="{FF2B5EF4-FFF2-40B4-BE49-F238E27FC236}">
              <a16:creationId xmlns:a16="http://schemas.microsoft.com/office/drawing/2014/main" id="{00000000-0008-0000-0400-000008000000}"/>
            </a:ext>
          </a:extLst>
        </xdr:cNvPr>
        <xdr:cNvSpPr txBox="1"/>
      </xdr:nvSpPr>
      <xdr:spPr>
        <a:xfrm>
          <a:off x="2990990" y="2525314"/>
          <a:ext cx="1609588" cy="527195"/>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400" b="1">
              <a:ln w="0"/>
              <a:effectLst>
                <a:outerShdw blurRad="38100" dist="19050" dir="2700000" algn="tl" rotWithShape="0">
                  <a:schemeClr val="dk1">
                    <a:alpha val="40000"/>
                  </a:schemeClr>
                </a:outerShdw>
              </a:effectLst>
            </a:rPr>
            <a:t>Retour</a:t>
          </a:r>
        </a:p>
        <a:p>
          <a:r>
            <a:rPr lang="fr-FR" sz="1400" b="1">
              <a:ln w="0"/>
              <a:effectLst>
                <a:outerShdw blurRad="38100" dist="19050" dir="2700000" algn="tl" rotWithShape="0">
                  <a:schemeClr val="dk1">
                    <a:alpha val="40000"/>
                  </a:schemeClr>
                </a:outerShdw>
              </a:effectLst>
            </a:rPr>
            <a:t>MENU</a:t>
          </a:r>
        </a:p>
      </xdr:txBody>
    </xdr:sp>
    <xdr:clientData/>
  </xdr:twoCellAnchor>
  <xdr:twoCellAnchor editAs="oneCell">
    <xdr:from>
      <xdr:col>1</xdr:col>
      <xdr:colOff>851477</xdr:colOff>
      <xdr:row>11</xdr:row>
      <xdr:rowOff>86590</xdr:rowOff>
    </xdr:from>
    <xdr:to>
      <xdr:col>2</xdr:col>
      <xdr:colOff>51377</xdr:colOff>
      <xdr:row>11</xdr:row>
      <xdr:rowOff>454890</xdr:rowOff>
    </xdr:to>
    <xdr:pic>
      <xdr:nvPicPr>
        <xdr:cNvPr id="9" name="Image 8">
          <a:hlinkClick xmlns:r="http://schemas.openxmlformats.org/officeDocument/2006/relationships" r:id="rId4"/>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5"/>
        <a:stretch>
          <a:fillRect/>
        </a:stretch>
      </xdr:blipFill>
      <xdr:spPr>
        <a:xfrm>
          <a:off x="1010227" y="2900795"/>
          <a:ext cx="1739900" cy="368300"/>
        </a:xfrm>
        <a:prstGeom prst="rect">
          <a:avLst/>
        </a:prstGeom>
      </xdr:spPr>
    </xdr:pic>
    <xdr:clientData/>
  </xdr:twoCellAnchor>
  <xdr:oneCellAnchor>
    <xdr:from>
      <xdr:col>1</xdr:col>
      <xdr:colOff>0</xdr:colOff>
      <xdr:row>11</xdr:row>
      <xdr:rowOff>14431</xdr:rowOff>
    </xdr:from>
    <xdr:ext cx="880947" cy="436786"/>
    <xdr:sp macro="" textlink="">
      <xdr:nvSpPr>
        <xdr:cNvPr id="10" name="ZoneTexte 9">
          <a:extLst>
            <a:ext uri="{FF2B5EF4-FFF2-40B4-BE49-F238E27FC236}">
              <a16:creationId xmlns:a16="http://schemas.microsoft.com/office/drawing/2014/main" id="{E3665CEB-265A-AA4B-8192-FC5A0245B6D2}"/>
            </a:ext>
          </a:extLst>
        </xdr:cNvPr>
        <xdr:cNvSpPr txBox="1"/>
      </xdr:nvSpPr>
      <xdr:spPr>
        <a:xfrm>
          <a:off x="158750" y="2828636"/>
          <a:ext cx="880947" cy="436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u="sng">
              <a:solidFill>
                <a:schemeClr val="accent2"/>
              </a:solidFill>
              <a:effectLst>
                <a:outerShdw blurRad="50800" dist="38100" dir="2700000" algn="tl" rotWithShape="0">
                  <a:prstClr val="black">
                    <a:alpha val="40000"/>
                  </a:prstClr>
                </a:outerShdw>
              </a:effectLst>
            </a:rPr>
            <a:t>Boutons </a:t>
          </a:r>
        </a:p>
        <a:p>
          <a:pPr algn="ctr"/>
          <a:r>
            <a:rPr lang="fr-FR" sz="1100" b="1" u="sng">
              <a:solidFill>
                <a:schemeClr val="accent2"/>
              </a:solidFill>
              <a:effectLst>
                <a:outerShdw blurRad="50800" dist="38100" dir="2700000" algn="tl" rotWithShape="0">
                  <a:prstClr val="black">
                    <a:alpha val="40000"/>
                  </a:prstClr>
                </a:outerShdw>
              </a:effectLst>
            </a:rPr>
            <a:t>interactifs : </a:t>
          </a:r>
        </a:p>
      </xdr:txBody>
    </xdr:sp>
    <xdr:clientData/>
  </xdr:oneCellAnchor>
  <xdr:twoCellAnchor>
    <xdr:from>
      <xdr:col>2</xdr:col>
      <xdr:colOff>1751608</xdr:colOff>
      <xdr:row>11</xdr:row>
      <xdr:rowOff>309130</xdr:rowOff>
    </xdr:from>
    <xdr:to>
      <xdr:col>3</xdr:col>
      <xdr:colOff>1292676</xdr:colOff>
      <xdr:row>12</xdr:row>
      <xdr:rowOff>30885</xdr:rowOff>
    </xdr:to>
    <xdr:sp macro="" textlink="">
      <xdr:nvSpPr>
        <xdr:cNvPr id="11" name="Titre 1">
          <a:extLst>
            <a:ext uri="{FF2B5EF4-FFF2-40B4-BE49-F238E27FC236}">
              <a16:creationId xmlns:a16="http://schemas.microsoft.com/office/drawing/2014/main" id="{5A5C5BFD-B2FE-F94B-9DB2-E27EA7147338}"/>
            </a:ext>
          </a:extLst>
        </xdr:cNvPr>
        <xdr:cNvSpPr>
          <a:spLocks noGrp="1"/>
        </xdr:cNvSpPr>
      </xdr:nvSpPr>
      <xdr:spPr>
        <a:xfrm>
          <a:off x="4173679" y="2853666"/>
          <a:ext cx="2194461" cy="238826"/>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ysClr val="windowText" lastClr="000000"/>
              </a:solidFill>
              <a:latin typeface="Calibri Light" panose="020F0302020204030204"/>
            </a:defRPr>
          </a:lvl1pPr>
        </a:lstStyle>
        <a:p>
          <a:r>
            <a:rPr lang="fr-FR" sz="1200" b="1">
              <a:effectLst>
                <a:outerShdw blurRad="50800" dist="38100" dir="2700000" algn="tl" rotWithShape="0">
                  <a:prstClr val="black">
                    <a:alpha val="40000"/>
                  </a:prstClr>
                </a:outerShdw>
              </a:effectLst>
            </a:rPr>
            <a:t>Recherche et Innovation</a:t>
          </a:r>
        </a:p>
      </xdr:txBody>
    </xdr:sp>
    <xdr:clientData/>
  </xdr:twoCellAnchor>
  <xdr:twoCellAnchor>
    <xdr:from>
      <xdr:col>3</xdr:col>
      <xdr:colOff>1604608</xdr:colOff>
      <xdr:row>11</xdr:row>
      <xdr:rowOff>339408</xdr:rowOff>
    </xdr:from>
    <xdr:to>
      <xdr:col>4</xdr:col>
      <xdr:colOff>655944</xdr:colOff>
      <xdr:row>12</xdr:row>
      <xdr:rowOff>15586</xdr:rowOff>
    </xdr:to>
    <xdr:sp macro="" textlink="">
      <xdr:nvSpPr>
        <xdr:cNvPr id="13" name="Titre 1">
          <a:extLst>
            <a:ext uri="{FF2B5EF4-FFF2-40B4-BE49-F238E27FC236}">
              <a16:creationId xmlns:a16="http://schemas.microsoft.com/office/drawing/2014/main" id="{2C02DA04-5EE5-664F-AD36-EB0D606F559E}"/>
            </a:ext>
          </a:extLst>
        </xdr:cNvPr>
        <xdr:cNvSpPr>
          <a:spLocks noGrp="1"/>
        </xdr:cNvSpPr>
      </xdr:nvSpPr>
      <xdr:spPr>
        <a:xfrm>
          <a:off x="6680072" y="2883944"/>
          <a:ext cx="1391765" cy="193249"/>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pPr algn="ctr"/>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Validation</a:t>
          </a:r>
        </a:p>
      </xdr:txBody>
    </xdr:sp>
    <xdr:clientData/>
  </xdr:twoCellAnchor>
  <xdr:twoCellAnchor>
    <xdr:from>
      <xdr:col>3</xdr:col>
      <xdr:colOff>2151657</xdr:colOff>
      <xdr:row>11</xdr:row>
      <xdr:rowOff>47913</xdr:rowOff>
    </xdr:from>
    <xdr:to>
      <xdr:col>4</xdr:col>
      <xdr:colOff>112565</xdr:colOff>
      <xdr:row>11</xdr:row>
      <xdr:rowOff>329046</xdr:rowOff>
    </xdr:to>
    <xdr:sp macro="" textlink="">
      <xdr:nvSpPr>
        <xdr:cNvPr id="14" name="Ellipse 13">
          <a:hlinkClick xmlns:r="http://schemas.openxmlformats.org/officeDocument/2006/relationships" r:id="rId6"/>
          <a:extLst>
            <a:ext uri="{FF2B5EF4-FFF2-40B4-BE49-F238E27FC236}">
              <a16:creationId xmlns:a16="http://schemas.microsoft.com/office/drawing/2014/main" id="{8FEB1715-062F-0542-82C4-FB9F696E2091}"/>
            </a:ext>
          </a:extLst>
        </xdr:cNvPr>
        <xdr:cNvSpPr/>
      </xdr:nvSpPr>
      <xdr:spPr>
        <a:xfrm flipH="1">
          <a:off x="7227121" y="2592449"/>
          <a:ext cx="301337" cy="281133"/>
        </a:xfrm>
        <a:prstGeom prst="ellipse">
          <a:avLst/>
        </a:prstGeom>
        <a:solidFill>
          <a:srgbClr val="5D9EDB"/>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4</xdr:col>
      <xdr:colOff>1410278</xdr:colOff>
      <xdr:row>11</xdr:row>
      <xdr:rowOff>28574</xdr:rowOff>
    </xdr:from>
    <xdr:to>
      <xdr:col>5</xdr:col>
      <xdr:colOff>400628</xdr:colOff>
      <xdr:row>11</xdr:row>
      <xdr:rowOff>505211</xdr:rowOff>
    </xdr:to>
    <xdr:pic>
      <xdr:nvPicPr>
        <xdr:cNvPr id="15" name="Image 14">
          <a:hlinkClick xmlns:r="http://schemas.openxmlformats.org/officeDocument/2006/relationships" r:id="rId7"/>
          <a:extLst>
            <a:ext uri="{FF2B5EF4-FFF2-40B4-BE49-F238E27FC236}">
              <a16:creationId xmlns:a16="http://schemas.microsoft.com/office/drawing/2014/main" id="{717FA339-1F01-1C42-9F30-A59C6E619411}"/>
            </a:ext>
          </a:extLst>
        </xdr:cNvPr>
        <xdr:cNvPicPr>
          <a:picLocks noChangeAspect="1"/>
        </xdr:cNvPicPr>
      </xdr:nvPicPr>
      <xdr:blipFill>
        <a:blip xmlns:r="http://schemas.openxmlformats.org/officeDocument/2006/relationships" r:embed="rId8"/>
        <a:stretch>
          <a:fillRect/>
        </a:stretch>
      </xdr:blipFill>
      <xdr:spPr>
        <a:xfrm>
          <a:off x="8754053" y="2552699"/>
          <a:ext cx="790575" cy="476637"/>
        </a:xfrm>
        <a:prstGeom prst="rect">
          <a:avLst/>
        </a:prstGeom>
      </xdr:spPr>
    </xdr:pic>
    <xdr:clientData/>
  </xdr:twoCellAnchor>
  <xdr:twoCellAnchor editAs="oneCell">
    <xdr:from>
      <xdr:col>5</xdr:col>
      <xdr:colOff>647700</xdr:colOff>
      <xdr:row>11</xdr:row>
      <xdr:rowOff>14350</xdr:rowOff>
    </xdr:from>
    <xdr:to>
      <xdr:col>5</xdr:col>
      <xdr:colOff>1784350</xdr:colOff>
      <xdr:row>11</xdr:row>
      <xdr:rowOff>477522</xdr:rowOff>
    </xdr:to>
    <xdr:pic>
      <xdr:nvPicPr>
        <xdr:cNvPr id="16" name="Image 15">
          <a:hlinkClick xmlns:r="http://schemas.openxmlformats.org/officeDocument/2006/relationships" r:id="rId9"/>
          <a:extLst>
            <a:ext uri="{FF2B5EF4-FFF2-40B4-BE49-F238E27FC236}">
              <a16:creationId xmlns:a16="http://schemas.microsoft.com/office/drawing/2014/main" id="{75D00517-4241-864F-BE3D-5924CE9246EF}"/>
            </a:ext>
          </a:extLst>
        </xdr:cNvPr>
        <xdr:cNvPicPr>
          <a:picLocks noChangeAspect="1"/>
        </xdr:cNvPicPr>
      </xdr:nvPicPr>
      <xdr:blipFill>
        <a:blip xmlns:r="http://schemas.openxmlformats.org/officeDocument/2006/relationships" r:embed="rId10"/>
        <a:stretch>
          <a:fillRect/>
        </a:stretch>
      </xdr:blipFill>
      <xdr:spPr>
        <a:xfrm>
          <a:off x="9859736" y="2558886"/>
          <a:ext cx="1136650" cy="463172"/>
        </a:xfrm>
        <a:prstGeom prst="rect">
          <a:avLst/>
        </a:prstGeom>
      </xdr:spPr>
    </xdr:pic>
    <xdr:clientData/>
  </xdr:twoCellAnchor>
  <xdr:twoCellAnchor>
    <xdr:from>
      <xdr:col>3</xdr:col>
      <xdr:colOff>799309</xdr:colOff>
      <xdr:row>11</xdr:row>
      <xdr:rowOff>333376</xdr:rowOff>
    </xdr:from>
    <xdr:to>
      <xdr:col>3</xdr:col>
      <xdr:colOff>1878027</xdr:colOff>
      <xdr:row>12</xdr:row>
      <xdr:rowOff>17032</xdr:rowOff>
    </xdr:to>
    <xdr:sp macro="" textlink="">
      <xdr:nvSpPr>
        <xdr:cNvPr id="17" name="Titre 1">
          <a:extLst>
            <a:ext uri="{FF2B5EF4-FFF2-40B4-BE49-F238E27FC236}">
              <a16:creationId xmlns:a16="http://schemas.microsoft.com/office/drawing/2014/main" id="{AD291058-4ACD-1644-8C2E-60DEC3CABD28}"/>
            </a:ext>
          </a:extLst>
        </xdr:cNvPr>
        <xdr:cNvSpPr>
          <a:spLocks noGrp="1"/>
        </xdr:cNvSpPr>
      </xdr:nvSpPr>
      <xdr:spPr>
        <a:xfrm>
          <a:off x="5874773" y="2877912"/>
          <a:ext cx="1078718" cy="200727"/>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Phase</a:t>
          </a:r>
          <a:r>
            <a:rPr lang="fr-FR" sz="1200" b="1">
              <a:latin typeface="+mn-lt"/>
              <a:cs typeface="Arial" panose="020B0604020202020204" pitchFamily="34" charset="0"/>
            </a:rPr>
            <a:t> </a:t>
          </a:r>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de tests</a:t>
          </a:r>
        </a:p>
      </xdr:txBody>
    </xdr:sp>
    <xdr:clientData/>
  </xdr:twoCellAnchor>
  <xdr:twoCellAnchor>
    <xdr:from>
      <xdr:col>3</xdr:col>
      <xdr:colOff>1192515</xdr:colOff>
      <xdr:row>11</xdr:row>
      <xdr:rowOff>40436</xdr:rowOff>
    </xdr:from>
    <xdr:to>
      <xdr:col>3</xdr:col>
      <xdr:colOff>1497027</xdr:colOff>
      <xdr:row>11</xdr:row>
      <xdr:rowOff>333375</xdr:rowOff>
    </xdr:to>
    <xdr:sp macro="" textlink="">
      <xdr:nvSpPr>
        <xdr:cNvPr id="18" name="Ellipse 17">
          <a:hlinkClick xmlns:r="http://schemas.openxmlformats.org/officeDocument/2006/relationships" r:id="rId11"/>
          <a:extLst>
            <a:ext uri="{FF2B5EF4-FFF2-40B4-BE49-F238E27FC236}">
              <a16:creationId xmlns:a16="http://schemas.microsoft.com/office/drawing/2014/main" id="{7C7EAB57-8BA4-644E-8106-5B290BACF4B1}"/>
            </a:ext>
          </a:extLst>
        </xdr:cNvPr>
        <xdr:cNvSpPr/>
      </xdr:nvSpPr>
      <xdr:spPr>
        <a:xfrm>
          <a:off x="6267979" y="2584972"/>
          <a:ext cx="304512" cy="292939"/>
        </a:xfrm>
        <a:prstGeom prst="ellipse">
          <a:avLst/>
        </a:prstGeom>
        <a:solidFill>
          <a:srgbClr val="63F916"/>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1</xdr:col>
      <xdr:colOff>30307</xdr:colOff>
      <xdr:row>1</xdr:row>
      <xdr:rowOff>30307</xdr:rowOff>
    </xdr:from>
    <xdr:to>
      <xdr:col>1</xdr:col>
      <xdr:colOff>1485035</xdr:colOff>
      <xdr:row>3</xdr:row>
      <xdr:rowOff>50921</xdr:rowOff>
    </xdr:to>
    <xdr:pic>
      <xdr:nvPicPr>
        <xdr:cNvPr id="21" name="Graphique 20">
          <a:extLst>
            <a:ext uri="{FF2B5EF4-FFF2-40B4-BE49-F238E27FC236}">
              <a16:creationId xmlns:a16="http://schemas.microsoft.com/office/drawing/2014/main" id="{3A56E6ED-C9CC-4ABC-BB71-22736A121BBD}"/>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rcRect l="1685" t="6264" b="45806"/>
        <a:stretch/>
      </xdr:blipFill>
      <xdr:spPr>
        <a:xfrm>
          <a:off x="173182" y="220807"/>
          <a:ext cx="1454728" cy="401614"/>
        </a:xfrm>
        <a:prstGeom prst="rect">
          <a:avLst/>
        </a:prstGeom>
        <a:effectLst>
          <a:softEdge rad="12700"/>
        </a:effectLst>
      </xdr:spPr>
    </xdr:pic>
    <xdr:clientData/>
  </xdr:twoCellAnchor>
  <xdr:twoCellAnchor>
    <xdr:from>
      <xdr:col>2</xdr:col>
      <xdr:colOff>2427017</xdr:colOff>
      <xdr:row>11</xdr:row>
      <xdr:rowOff>51955</xdr:rowOff>
    </xdr:from>
    <xdr:to>
      <xdr:col>3</xdr:col>
      <xdr:colOff>59374</xdr:colOff>
      <xdr:row>11</xdr:row>
      <xdr:rowOff>329046</xdr:rowOff>
    </xdr:to>
    <xdr:sp macro="" textlink="">
      <xdr:nvSpPr>
        <xdr:cNvPr id="19" name="Ellipse 18">
          <a:hlinkClick xmlns:r="http://schemas.openxmlformats.org/officeDocument/2006/relationships" r:id="rId14"/>
          <a:extLst>
            <a:ext uri="{FF2B5EF4-FFF2-40B4-BE49-F238E27FC236}">
              <a16:creationId xmlns:a16="http://schemas.microsoft.com/office/drawing/2014/main" id="{CB7370DC-65D8-4542-962F-C4EDCE8ADB86}"/>
            </a:ext>
          </a:extLst>
        </xdr:cNvPr>
        <xdr:cNvSpPr/>
      </xdr:nvSpPr>
      <xdr:spPr>
        <a:xfrm>
          <a:off x="4849088" y="2596491"/>
          <a:ext cx="285750" cy="277091"/>
        </a:xfrm>
        <a:prstGeom prst="ellipse">
          <a:avLst/>
        </a:prstGeom>
        <a:solidFill>
          <a:srgbClr val="C00000"/>
        </a:solidFill>
        <a:ln>
          <a:noFill/>
        </a:ln>
        <a:effectLst/>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481939</xdr:colOff>
      <xdr:row>13</xdr:row>
      <xdr:rowOff>63500</xdr:rowOff>
    </xdr:from>
    <xdr:to>
      <xdr:col>2</xdr:col>
      <xdr:colOff>647700</xdr:colOff>
      <xdr:row>13</xdr:row>
      <xdr:rowOff>406400</xdr:rowOff>
    </xdr:to>
    <xdr:sp macro="" textlink="">
      <xdr:nvSpPr>
        <xdr:cNvPr id="3" name="Titre 1">
          <a:extLst>
            <a:ext uri="{FF2B5EF4-FFF2-40B4-BE49-F238E27FC236}">
              <a16:creationId xmlns:a16="http://schemas.microsoft.com/office/drawing/2014/main" id="{00000000-0008-0000-0500-000003000000}"/>
            </a:ext>
          </a:extLst>
        </xdr:cNvPr>
        <xdr:cNvSpPr>
          <a:spLocks noGrp="1"/>
        </xdr:cNvSpPr>
      </xdr:nvSpPr>
      <xdr:spPr>
        <a:xfrm>
          <a:off x="624814" y="3216275"/>
          <a:ext cx="1985036" cy="342900"/>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2000">
              <a:latin typeface="+mn-lt"/>
            </a:rPr>
            <a:t>Phase de tests</a:t>
          </a:r>
        </a:p>
      </xdr:txBody>
    </xdr:sp>
    <xdr:clientData/>
  </xdr:twoCellAnchor>
  <xdr:twoCellAnchor>
    <xdr:from>
      <xdr:col>1</xdr:col>
      <xdr:colOff>88900</xdr:colOff>
      <xdr:row>13</xdr:row>
      <xdr:rowOff>63500</xdr:rowOff>
    </xdr:from>
    <xdr:to>
      <xdr:col>1</xdr:col>
      <xdr:colOff>431800</xdr:colOff>
      <xdr:row>13</xdr:row>
      <xdr:rowOff>419100</xdr:rowOff>
    </xdr:to>
    <xdr:sp macro="" textlink="">
      <xdr:nvSpPr>
        <xdr:cNvPr id="4" name="Ellipse 3">
          <a:extLst>
            <a:ext uri="{FF2B5EF4-FFF2-40B4-BE49-F238E27FC236}">
              <a16:creationId xmlns:a16="http://schemas.microsoft.com/office/drawing/2014/main" id="{00000000-0008-0000-0500-000004000000}"/>
            </a:ext>
          </a:extLst>
        </xdr:cNvPr>
        <xdr:cNvSpPr/>
      </xdr:nvSpPr>
      <xdr:spPr>
        <a:xfrm>
          <a:off x="254000" y="3594100"/>
          <a:ext cx="342900" cy="355600"/>
        </a:xfrm>
        <a:prstGeom prst="ellipse">
          <a:avLst/>
        </a:prstGeom>
        <a:solidFill>
          <a:srgbClr val="63F916"/>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2</xdr:col>
      <xdr:colOff>977900</xdr:colOff>
      <xdr:row>11</xdr:row>
      <xdr:rowOff>174012</xdr:rowOff>
    </xdr:from>
    <xdr:to>
      <xdr:col>2</xdr:col>
      <xdr:colOff>1470367</xdr:colOff>
      <xdr:row>12</xdr:row>
      <xdr:rowOff>463279</xdr:rowOff>
    </xdr:to>
    <xdr:pic>
      <xdr:nvPicPr>
        <xdr:cNvPr id="6" name="Espace réservé du contenu 7" descr="Logement avec un remplissage uni">
          <a:hlinkClick xmlns:r="http://schemas.openxmlformats.org/officeDocument/2006/relationships" r:id="rId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225800" y="2968012"/>
          <a:ext cx="492467" cy="492467"/>
        </a:xfrm>
        <a:prstGeom prst="rect">
          <a:avLst/>
        </a:prstGeom>
      </xdr:spPr>
    </xdr:pic>
    <xdr:clientData/>
  </xdr:twoCellAnchor>
  <xdr:twoCellAnchor>
    <xdr:from>
      <xdr:col>2</xdr:col>
      <xdr:colOff>1454287</xdr:colOff>
      <xdr:row>12</xdr:row>
      <xdr:rowOff>12700</xdr:rowOff>
    </xdr:from>
    <xdr:to>
      <xdr:col>3</xdr:col>
      <xdr:colOff>419100</xdr:colOff>
      <xdr:row>13</xdr:row>
      <xdr:rowOff>12700</xdr:rowOff>
    </xdr:to>
    <xdr:sp macro="" textlink="">
      <xdr:nvSpPr>
        <xdr:cNvPr id="7" name="ZoneTexte 24">
          <a:hlinkClick xmlns:r="http://schemas.openxmlformats.org/officeDocument/2006/relationships" r:id="rId1"/>
          <a:extLst>
            <a:ext uri="{FF2B5EF4-FFF2-40B4-BE49-F238E27FC236}">
              <a16:creationId xmlns:a16="http://schemas.microsoft.com/office/drawing/2014/main" id="{00000000-0008-0000-0500-000007000000}"/>
            </a:ext>
          </a:extLst>
        </xdr:cNvPr>
        <xdr:cNvSpPr txBox="1"/>
      </xdr:nvSpPr>
      <xdr:spPr>
        <a:xfrm>
          <a:off x="3416437" y="2622550"/>
          <a:ext cx="784088" cy="542925"/>
        </a:xfrm>
        <a:prstGeom prst="rect">
          <a:avLst/>
        </a:prstGeom>
        <a:noFill/>
      </xdr:spPr>
      <xdr:txBody>
        <a:bodyPr wrap="square" rtlCol="0">
          <a:no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400" b="1">
              <a:ln w="0"/>
              <a:effectLst>
                <a:outerShdw blurRad="38100" dist="19050" dir="2700000" algn="tl" rotWithShape="0">
                  <a:schemeClr val="dk1">
                    <a:alpha val="40000"/>
                  </a:schemeClr>
                </a:outerShdw>
              </a:effectLst>
            </a:rPr>
            <a:t>Retour</a:t>
          </a:r>
        </a:p>
        <a:p>
          <a:r>
            <a:rPr lang="fr-FR" sz="1400" b="1">
              <a:ln w="0"/>
              <a:effectLst>
                <a:outerShdw blurRad="38100" dist="19050" dir="2700000" algn="tl" rotWithShape="0">
                  <a:schemeClr val="dk1">
                    <a:alpha val="40000"/>
                  </a:schemeClr>
                </a:outerShdw>
              </a:effectLst>
            </a:rPr>
            <a:t>MENU</a:t>
          </a:r>
        </a:p>
      </xdr:txBody>
    </xdr:sp>
    <xdr:clientData/>
  </xdr:twoCellAnchor>
  <xdr:twoCellAnchor editAs="oneCell">
    <xdr:from>
      <xdr:col>1</xdr:col>
      <xdr:colOff>1244600</xdr:colOff>
      <xdr:row>12</xdr:row>
      <xdr:rowOff>148612</xdr:rowOff>
    </xdr:from>
    <xdr:to>
      <xdr:col>2</xdr:col>
      <xdr:colOff>901700</xdr:colOff>
      <xdr:row>12</xdr:row>
      <xdr:rowOff>516912</xdr:rowOff>
    </xdr:to>
    <xdr:pic>
      <xdr:nvPicPr>
        <xdr:cNvPr id="8" name="Image 7">
          <a:hlinkClick xmlns:r="http://schemas.openxmlformats.org/officeDocument/2006/relationships" r:id="rId4"/>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a:stretch>
          <a:fillRect/>
        </a:stretch>
      </xdr:blipFill>
      <xdr:spPr>
        <a:xfrm>
          <a:off x="1409700" y="3133112"/>
          <a:ext cx="1739900" cy="368300"/>
        </a:xfrm>
        <a:prstGeom prst="rect">
          <a:avLst/>
        </a:prstGeom>
      </xdr:spPr>
    </xdr:pic>
    <xdr:clientData/>
  </xdr:twoCellAnchor>
  <xdr:oneCellAnchor>
    <xdr:from>
      <xdr:col>1</xdr:col>
      <xdr:colOff>76200</xdr:colOff>
      <xdr:row>12</xdr:row>
      <xdr:rowOff>38100</xdr:rowOff>
    </xdr:from>
    <xdr:ext cx="880947" cy="436786"/>
    <xdr:sp macro="" textlink="">
      <xdr:nvSpPr>
        <xdr:cNvPr id="9" name="ZoneTexte 8">
          <a:extLst>
            <a:ext uri="{FF2B5EF4-FFF2-40B4-BE49-F238E27FC236}">
              <a16:creationId xmlns:a16="http://schemas.microsoft.com/office/drawing/2014/main" id="{EF8EB067-D859-E64C-8A31-91EE08B40F51}"/>
            </a:ext>
          </a:extLst>
        </xdr:cNvPr>
        <xdr:cNvSpPr txBox="1"/>
      </xdr:nvSpPr>
      <xdr:spPr>
        <a:xfrm>
          <a:off x="241300" y="3035300"/>
          <a:ext cx="880947" cy="436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u="sng">
              <a:solidFill>
                <a:schemeClr val="accent2"/>
              </a:solidFill>
              <a:effectLst>
                <a:outerShdw blurRad="50800" dist="38100" dir="2700000" algn="tl" rotWithShape="0">
                  <a:prstClr val="black">
                    <a:alpha val="40000"/>
                  </a:prstClr>
                </a:outerShdw>
              </a:effectLst>
            </a:rPr>
            <a:t>Boutons </a:t>
          </a:r>
        </a:p>
        <a:p>
          <a:pPr algn="ctr"/>
          <a:r>
            <a:rPr lang="fr-FR" sz="1100" b="1" u="sng">
              <a:solidFill>
                <a:schemeClr val="accent2"/>
              </a:solidFill>
              <a:effectLst>
                <a:outerShdw blurRad="50800" dist="38100" dir="2700000" algn="tl" rotWithShape="0">
                  <a:prstClr val="black">
                    <a:alpha val="40000"/>
                  </a:prstClr>
                </a:outerShdw>
              </a:effectLst>
            </a:rPr>
            <a:t>interactifs : </a:t>
          </a:r>
        </a:p>
      </xdr:txBody>
    </xdr:sp>
    <xdr:clientData/>
  </xdr:oneCellAnchor>
  <xdr:twoCellAnchor>
    <xdr:from>
      <xdr:col>2</xdr:col>
      <xdr:colOff>2881988</xdr:colOff>
      <xdr:row>12</xdr:row>
      <xdr:rowOff>314326</xdr:rowOff>
    </xdr:from>
    <xdr:to>
      <xdr:col>3</xdr:col>
      <xdr:colOff>1710413</xdr:colOff>
      <xdr:row>13</xdr:row>
      <xdr:rowOff>25227</xdr:rowOff>
    </xdr:to>
    <xdr:sp macro="" textlink="">
      <xdr:nvSpPr>
        <xdr:cNvPr id="10" name="Titre 1">
          <a:extLst>
            <a:ext uri="{FF2B5EF4-FFF2-40B4-BE49-F238E27FC236}">
              <a16:creationId xmlns:a16="http://schemas.microsoft.com/office/drawing/2014/main" id="{C6AD7AF9-390B-0741-A3C9-7712D3A1FE10}"/>
            </a:ext>
          </a:extLst>
        </xdr:cNvPr>
        <xdr:cNvSpPr>
          <a:spLocks noGrp="1"/>
        </xdr:cNvSpPr>
      </xdr:nvSpPr>
      <xdr:spPr>
        <a:xfrm>
          <a:off x="4855024" y="2940505"/>
          <a:ext cx="2053318" cy="255186"/>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ysClr val="windowText" lastClr="000000"/>
              </a:solidFill>
              <a:latin typeface="Calibri Light" panose="020F0302020204030204"/>
            </a:defRPr>
          </a:lvl1pPr>
        </a:lstStyle>
        <a:p>
          <a:pPr algn="ctr"/>
          <a:r>
            <a:rPr lang="fr-FR" sz="1200" b="1">
              <a:effectLst>
                <a:outerShdw blurRad="50800" dist="38100" dir="2700000" algn="tl" rotWithShape="0">
                  <a:prstClr val="black">
                    <a:alpha val="40000"/>
                  </a:prstClr>
                </a:outerShdw>
              </a:effectLst>
            </a:rPr>
            <a:t>Recherche et Innovation</a:t>
          </a:r>
        </a:p>
      </xdr:txBody>
    </xdr:sp>
    <xdr:clientData/>
  </xdr:twoCellAnchor>
  <xdr:twoCellAnchor>
    <xdr:from>
      <xdr:col>3</xdr:col>
      <xdr:colOff>1470433</xdr:colOff>
      <xdr:row>12</xdr:row>
      <xdr:rowOff>296402</xdr:rowOff>
    </xdr:from>
    <xdr:to>
      <xdr:col>3</xdr:col>
      <xdr:colOff>2453363</xdr:colOff>
      <xdr:row>13</xdr:row>
      <xdr:rowOff>0</xdr:rowOff>
    </xdr:to>
    <xdr:sp macro="" textlink="">
      <xdr:nvSpPr>
        <xdr:cNvPr id="12" name="Titre 1">
          <a:extLst>
            <a:ext uri="{FF2B5EF4-FFF2-40B4-BE49-F238E27FC236}">
              <a16:creationId xmlns:a16="http://schemas.microsoft.com/office/drawing/2014/main" id="{250972CE-460A-B047-BEF7-3C3C41F26C8B}"/>
            </a:ext>
          </a:extLst>
        </xdr:cNvPr>
        <xdr:cNvSpPr>
          <a:spLocks noGrp="1"/>
        </xdr:cNvSpPr>
      </xdr:nvSpPr>
      <xdr:spPr>
        <a:xfrm>
          <a:off x="6668362" y="2922581"/>
          <a:ext cx="982930" cy="247883"/>
        </a:xfrm>
        <a:prstGeom prst="rect">
          <a:avLst/>
        </a:prstGeom>
      </xdr:spPr>
      <xdr:txBody>
        <a:bodyPr vert="horz" wrap="square" lIns="91440" tIns="45720" rIns="91440" bIns="45720" rtlCol="0" anchor="ctr">
          <a:normAutofit fontScale="90000"/>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3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Conception</a:t>
          </a:r>
          <a:r>
            <a:rPr lang="fr-FR" sz="2000">
              <a:latin typeface="+mn-lt"/>
            </a:rPr>
            <a:t> </a:t>
          </a:r>
        </a:p>
      </xdr:txBody>
    </xdr:sp>
    <xdr:clientData/>
  </xdr:twoCellAnchor>
  <xdr:twoCellAnchor>
    <xdr:from>
      <xdr:col>3</xdr:col>
      <xdr:colOff>1740970</xdr:colOff>
      <xdr:row>12</xdr:row>
      <xdr:rowOff>47625</xdr:rowOff>
    </xdr:from>
    <xdr:to>
      <xdr:col>3</xdr:col>
      <xdr:colOff>2071170</xdr:colOff>
      <xdr:row>12</xdr:row>
      <xdr:rowOff>352425</xdr:rowOff>
    </xdr:to>
    <xdr:sp macro="" textlink="">
      <xdr:nvSpPr>
        <xdr:cNvPr id="13" name="Ellipse 12">
          <a:hlinkClick xmlns:r="http://schemas.openxmlformats.org/officeDocument/2006/relationships" r:id="rId6"/>
          <a:extLst>
            <a:ext uri="{FF2B5EF4-FFF2-40B4-BE49-F238E27FC236}">
              <a16:creationId xmlns:a16="http://schemas.microsoft.com/office/drawing/2014/main" id="{7B5686B6-CC73-024C-A0D8-C897B02C8765}"/>
            </a:ext>
          </a:extLst>
        </xdr:cNvPr>
        <xdr:cNvSpPr/>
      </xdr:nvSpPr>
      <xdr:spPr>
        <a:xfrm>
          <a:off x="6938899" y="2673804"/>
          <a:ext cx="330200" cy="304800"/>
        </a:xfrm>
        <a:prstGeom prst="ellipse">
          <a:avLst/>
        </a:prstGeom>
        <a:solidFill>
          <a:srgbClr val="FEC600"/>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xdr:from>
      <xdr:col>3</xdr:col>
      <xdr:colOff>2551127</xdr:colOff>
      <xdr:row>12</xdr:row>
      <xdr:rowOff>350377</xdr:rowOff>
    </xdr:from>
    <xdr:to>
      <xdr:col>4</xdr:col>
      <xdr:colOff>1583413</xdr:colOff>
      <xdr:row>13</xdr:row>
      <xdr:rowOff>0</xdr:rowOff>
    </xdr:to>
    <xdr:sp macro="" textlink="">
      <xdr:nvSpPr>
        <xdr:cNvPr id="14" name="Titre 1">
          <a:extLst>
            <a:ext uri="{FF2B5EF4-FFF2-40B4-BE49-F238E27FC236}">
              <a16:creationId xmlns:a16="http://schemas.microsoft.com/office/drawing/2014/main" id="{F2D84DA8-F05E-1647-A6D2-AF07459CEA17}"/>
            </a:ext>
          </a:extLst>
        </xdr:cNvPr>
        <xdr:cNvSpPr>
          <a:spLocks noGrp="1"/>
        </xdr:cNvSpPr>
      </xdr:nvSpPr>
      <xdr:spPr>
        <a:xfrm>
          <a:off x="7749056" y="2976556"/>
          <a:ext cx="1971428" cy="193908"/>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Validation</a:t>
          </a:r>
        </a:p>
      </xdr:txBody>
    </xdr:sp>
    <xdr:clientData/>
  </xdr:twoCellAnchor>
  <xdr:twoCellAnchor>
    <xdr:from>
      <xdr:col>3</xdr:col>
      <xdr:colOff>2786738</xdr:colOff>
      <xdr:row>12</xdr:row>
      <xdr:rowOff>44450</xdr:rowOff>
    </xdr:from>
    <xdr:to>
      <xdr:col>4</xdr:col>
      <xdr:colOff>161921</xdr:colOff>
      <xdr:row>12</xdr:row>
      <xdr:rowOff>352425</xdr:rowOff>
    </xdr:to>
    <xdr:sp macro="" textlink="">
      <xdr:nvSpPr>
        <xdr:cNvPr id="15" name="Ellipse 14">
          <a:hlinkClick xmlns:r="http://schemas.openxmlformats.org/officeDocument/2006/relationships" r:id="rId7"/>
          <a:extLst>
            <a:ext uri="{FF2B5EF4-FFF2-40B4-BE49-F238E27FC236}">
              <a16:creationId xmlns:a16="http://schemas.microsoft.com/office/drawing/2014/main" id="{C72EEF6E-267B-2F49-93E9-203F30A466DA}"/>
            </a:ext>
          </a:extLst>
        </xdr:cNvPr>
        <xdr:cNvSpPr/>
      </xdr:nvSpPr>
      <xdr:spPr>
        <a:xfrm>
          <a:off x="7984667" y="2670629"/>
          <a:ext cx="314325" cy="307975"/>
        </a:xfrm>
        <a:prstGeom prst="ellipse">
          <a:avLst/>
        </a:prstGeom>
        <a:solidFill>
          <a:srgbClr val="5D9EDB"/>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4</xdr:col>
      <xdr:colOff>1565275</xdr:colOff>
      <xdr:row>12</xdr:row>
      <xdr:rowOff>38099</xdr:rowOff>
    </xdr:from>
    <xdr:to>
      <xdr:col>5</xdr:col>
      <xdr:colOff>536575</xdr:colOff>
      <xdr:row>12</xdr:row>
      <xdr:rowOff>512138</xdr:rowOff>
    </xdr:to>
    <xdr:pic>
      <xdr:nvPicPr>
        <xdr:cNvPr id="16" name="Image 15">
          <a:hlinkClick xmlns:r="http://schemas.openxmlformats.org/officeDocument/2006/relationships" r:id="rId8"/>
          <a:extLst>
            <a:ext uri="{FF2B5EF4-FFF2-40B4-BE49-F238E27FC236}">
              <a16:creationId xmlns:a16="http://schemas.microsoft.com/office/drawing/2014/main" id="{BCE34991-226E-5544-82F2-D02E29C5234E}"/>
            </a:ext>
          </a:extLst>
        </xdr:cNvPr>
        <xdr:cNvPicPr>
          <a:picLocks noChangeAspect="1"/>
        </xdr:cNvPicPr>
      </xdr:nvPicPr>
      <xdr:blipFill>
        <a:blip xmlns:r="http://schemas.openxmlformats.org/officeDocument/2006/relationships" r:embed="rId9"/>
        <a:stretch>
          <a:fillRect/>
        </a:stretch>
      </xdr:blipFill>
      <xdr:spPr>
        <a:xfrm>
          <a:off x="8985250" y="2647949"/>
          <a:ext cx="790575" cy="474039"/>
        </a:xfrm>
        <a:prstGeom prst="rect">
          <a:avLst/>
        </a:prstGeom>
      </xdr:spPr>
    </xdr:pic>
    <xdr:clientData/>
  </xdr:twoCellAnchor>
  <xdr:twoCellAnchor editAs="oneCell">
    <xdr:from>
      <xdr:col>5</xdr:col>
      <xdr:colOff>638175</xdr:colOff>
      <xdr:row>12</xdr:row>
      <xdr:rowOff>12701</xdr:rowOff>
    </xdr:from>
    <xdr:to>
      <xdr:col>5</xdr:col>
      <xdr:colOff>1812925</xdr:colOff>
      <xdr:row>12</xdr:row>
      <xdr:rowOff>475873</xdr:rowOff>
    </xdr:to>
    <xdr:pic>
      <xdr:nvPicPr>
        <xdr:cNvPr id="17" name="Image 16">
          <a:hlinkClick xmlns:r="http://schemas.openxmlformats.org/officeDocument/2006/relationships" r:id="rId10"/>
          <a:extLst>
            <a:ext uri="{FF2B5EF4-FFF2-40B4-BE49-F238E27FC236}">
              <a16:creationId xmlns:a16="http://schemas.microsoft.com/office/drawing/2014/main" id="{1AE6C48F-BE03-B348-8F2D-650C516CB415}"/>
            </a:ext>
          </a:extLst>
        </xdr:cNvPr>
        <xdr:cNvPicPr>
          <a:picLocks noChangeAspect="1"/>
        </xdr:cNvPicPr>
      </xdr:nvPicPr>
      <xdr:blipFill>
        <a:blip xmlns:r="http://schemas.openxmlformats.org/officeDocument/2006/relationships" r:embed="rId11"/>
        <a:stretch>
          <a:fillRect/>
        </a:stretch>
      </xdr:blipFill>
      <xdr:spPr>
        <a:xfrm>
          <a:off x="9877425" y="2622551"/>
          <a:ext cx="1174750" cy="463172"/>
        </a:xfrm>
        <a:prstGeom prst="rect">
          <a:avLst/>
        </a:prstGeom>
      </xdr:spPr>
    </xdr:pic>
    <xdr:clientData/>
  </xdr:twoCellAnchor>
  <xdr:twoCellAnchor editAs="oneCell">
    <xdr:from>
      <xdr:col>1</xdr:col>
      <xdr:colOff>47625</xdr:colOff>
      <xdr:row>1</xdr:row>
      <xdr:rowOff>38100</xdr:rowOff>
    </xdr:from>
    <xdr:to>
      <xdr:col>1</xdr:col>
      <xdr:colOff>1533525</xdr:colOff>
      <xdr:row>3</xdr:row>
      <xdr:rowOff>76627</xdr:rowOff>
    </xdr:to>
    <xdr:pic>
      <xdr:nvPicPr>
        <xdr:cNvPr id="19" name="Graphique 18">
          <a:extLst>
            <a:ext uri="{FF2B5EF4-FFF2-40B4-BE49-F238E27FC236}">
              <a16:creationId xmlns:a16="http://schemas.microsoft.com/office/drawing/2014/main" id="{4665DFFC-F242-4810-A97E-C132D1EE17CF}"/>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rcRect l="1471" t="6317" b="44227"/>
        <a:stretch/>
      </xdr:blipFill>
      <xdr:spPr>
        <a:xfrm>
          <a:off x="190500" y="228600"/>
          <a:ext cx="1485900" cy="419527"/>
        </a:xfrm>
        <a:prstGeom prst="rect">
          <a:avLst/>
        </a:prstGeom>
      </xdr:spPr>
    </xdr:pic>
    <xdr:clientData/>
  </xdr:twoCellAnchor>
  <xdr:twoCellAnchor>
    <xdr:from>
      <xdr:col>3</xdr:col>
      <xdr:colOff>542920</xdr:colOff>
      <xdr:row>12</xdr:row>
      <xdr:rowOff>47625</xdr:rowOff>
    </xdr:from>
    <xdr:to>
      <xdr:col>3</xdr:col>
      <xdr:colOff>873120</xdr:colOff>
      <xdr:row>12</xdr:row>
      <xdr:rowOff>344899</xdr:rowOff>
    </xdr:to>
    <xdr:sp macro="" textlink="">
      <xdr:nvSpPr>
        <xdr:cNvPr id="18" name="Ellipse 17">
          <a:hlinkClick xmlns:r="http://schemas.openxmlformats.org/officeDocument/2006/relationships" r:id="rId14"/>
          <a:extLst>
            <a:ext uri="{FF2B5EF4-FFF2-40B4-BE49-F238E27FC236}">
              <a16:creationId xmlns:a16="http://schemas.microsoft.com/office/drawing/2014/main" id="{4052790D-FA5B-4736-AD4F-2F79F0D53981}"/>
            </a:ext>
          </a:extLst>
        </xdr:cNvPr>
        <xdr:cNvSpPr/>
      </xdr:nvSpPr>
      <xdr:spPr>
        <a:xfrm>
          <a:off x="5740849" y="2673804"/>
          <a:ext cx="330200" cy="297274"/>
        </a:xfrm>
        <a:prstGeom prst="ellipse">
          <a:avLst/>
        </a:prstGeom>
        <a:solidFill>
          <a:srgbClr val="C00000"/>
        </a:solidFill>
        <a:ln>
          <a:noFill/>
        </a:ln>
        <a:effectLst/>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685139</xdr:colOff>
      <xdr:row>12</xdr:row>
      <xdr:rowOff>96377</xdr:rowOff>
    </xdr:from>
    <xdr:to>
      <xdr:col>2</xdr:col>
      <xdr:colOff>965201</xdr:colOff>
      <xdr:row>13</xdr:row>
      <xdr:rowOff>38100</xdr:rowOff>
    </xdr:to>
    <xdr:sp macro="" textlink="">
      <xdr:nvSpPr>
        <xdr:cNvPr id="3" name="Titre 1">
          <a:extLst>
            <a:ext uri="{FF2B5EF4-FFF2-40B4-BE49-F238E27FC236}">
              <a16:creationId xmlns:a16="http://schemas.microsoft.com/office/drawing/2014/main" id="{00000000-0008-0000-0600-000003000000}"/>
            </a:ext>
          </a:extLst>
        </xdr:cNvPr>
        <xdr:cNvSpPr>
          <a:spLocks noGrp="1"/>
        </xdr:cNvSpPr>
      </xdr:nvSpPr>
      <xdr:spPr>
        <a:xfrm>
          <a:off x="685139" y="2699877"/>
          <a:ext cx="2210462" cy="259223"/>
        </a:xfrm>
        <a:prstGeom prst="rect">
          <a:avLst/>
        </a:prstGeom>
      </xdr:spPr>
      <xdr:txBody>
        <a:bodyPr vert="horz" wrap="square" lIns="91440" tIns="45720" rIns="91440" bIns="45720" rtlCol="0" anchor="ctr">
          <a:normAutofit fontScale="90000"/>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2200">
              <a:latin typeface="+mn-lt"/>
            </a:rPr>
            <a:t>Validation</a:t>
          </a:r>
          <a:endParaRPr lang="fr-FR" sz="2000">
            <a:latin typeface="+mn-lt"/>
          </a:endParaRPr>
        </a:p>
      </xdr:txBody>
    </xdr:sp>
    <xdr:clientData/>
  </xdr:twoCellAnchor>
  <xdr:twoCellAnchor>
    <xdr:from>
      <xdr:col>1</xdr:col>
      <xdr:colOff>114300</xdr:colOff>
      <xdr:row>12</xdr:row>
      <xdr:rowOff>76200</xdr:rowOff>
    </xdr:from>
    <xdr:to>
      <xdr:col>1</xdr:col>
      <xdr:colOff>457200</xdr:colOff>
      <xdr:row>13</xdr:row>
      <xdr:rowOff>88900</xdr:rowOff>
    </xdr:to>
    <xdr:sp macro="" textlink="">
      <xdr:nvSpPr>
        <xdr:cNvPr id="4" name="Ellipse 3">
          <a:extLst>
            <a:ext uri="{FF2B5EF4-FFF2-40B4-BE49-F238E27FC236}">
              <a16:creationId xmlns:a16="http://schemas.microsoft.com/office/drawing/2014/main" id="{00000000-0008-0000-0600-000004000000}"/>
            </a:ext>
          </a:extLst>
        </xdr:cNvPr>
        <xdr:cNvSpPr/>
      </xdr:nvSpPr>
      <xdr:spPr>
        <a:xfrm>
          <a:off x="114300" y="2679700"/>
          <a:ext cx="342900" cy="330200"/>
        </a:xfrm>
        <a:prstGeom prst="ellipse">
          <a:avLst/>
        </a:prstGeom>
        <a:solidFill>
          <a:srgbClr val="5D9EDB"/>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2</xdr:col>
      <xdr:colOff>1073150</xdr:colOff>
      <xdr:row>10</xdr:row>
      <xdr:rowOff>224812</xdr:rowOff>
    </xdr:from>
    <xdr:to>
      <xdr:col>2</xdr:col>
      <xdr:colOff>1565617</xdr:colOff>
      <xdr:row>11</xdr:row>
      <xdr:rowOff>475979</xdr:rowOff>
    </xdr:to>
    <xdr:pic>
      <xdr:nvPicPr>
        <xdr:cNvPr id="6" name="Espace réservé du contenu 7" descr="Logement avec un remplissage uni">
          <a:hlinkClick xmlns:r="http://schemas.openxmlformats.org/officeDocument/2006/relationships" r:id="rId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882900" y="2386987"/>
          <a:ext cx="492467" cy="489292"/>
        </a:xfrm>
        <a:prstGeom prst="rect">
          <a:avLst/>
        </a:prstGeom>
        <a:ln>
          <a:noFill/>
        </a:ln>
        <a:effectLst>
          <a:outerShdw blurRad="50800" dist="38100" dir="2700000" algn="tl" rotWithShape="0">
            <a:prstClr val="black">
              <a:alpha val="40000"/>
            </a:prstClr>
          </a:outerShdw>
        </a:effectLst>
      </xdr:spPr>
    </xdr:pic>
    <xdr:clientData/>
  </xdr:twoCellAnchor>
  <xdr:twoCellAnchor>
    <xdr:from>
      <xdr:col>2</xdr:col>
      <xdr:colOff>1549537</xdr:colOff>
      <xdr:row>10</xdr:row>
      <xdr:rowOff>228600</xdr:rowOff>
    </xdr:from>
    <xdr:to>
      <xdr:col>3</xdr:col>
      <xdr:colOff>561975</xdr:colOff>
      <xdr:row>11</xdr:row>
      <xdr:rowOff>517958</xdr:rowOff>
    </xdr:to>
    <xdr:sp macro="" textlink="">
      <xdr:nvSpPr>
        <xdr:cNvPr id="7" name="ZoneTexte 24">
          <a:hlinkClick xmlns:r="http://schemas.openxmlformats.org/officeDocument/2006/relationships" r:id="rId1"/>
          <a:extLst>
            <a:ext uri="{FF2B5EF4-FFF2-40B4-BE49-F238E27FC236}">
              <a16:creationId xmlns:a16="http://schemas.microsoft.com/office/drawing/2014/main" id="{00000000-0008-0000-0600-000007000000}"/>
            </a:ext>
          </a:extLst>
        </xdr:cNvPr>
        <xdr:cNvSpPr txBox="1"/>
      </xdr:nvSpPr>
      <xdr:spPr>
        <a:xfrm>
          <a:off x="3359287" y="2390775"/>
          <a:ext cx="698363" cy="527483"/>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400" b="1">
              <a:ln w="0"/>
              <a:effectLst>
                <a:outerShdw blurRad="38100" dist="19050" dir="2700000" algn="tl" rotWithShape="0">
                  <a:schemeClr val="dk1">
                    <a:alpha val="40000"/>
                  </a:schemeClr>
                </a:outerShdw>
              </a:effectLst>
            </a:rPr>
            <a:t>Retour</a:t>
          </a:r>
        </a:p>
        <a:p>
          <a:r>
            <a:rPr lang="fr-FR" sz="1400" b="1">
              <a:ln w="0"/>
              <a:effectLst>
                <a:outerShdw blurRad="38100" dist="19050" dir="2700000" algn="tl" rotWithShape="0">
                  <a:schemeClr val="dk1">
                    <a:alpha val="40000"/>
                  </a:schemeClr>
                </a:outerShdw>
              </a:effectLst>
            </a:rPr>
            <a:t>MENU</a:t>
          </a:r>
        </a:p>
      </xdr:txBody>
    </xdr:sp>
    <xdr:clientData/>
  </xdr:twoCellAnchor>
  <xdr:twoCellAnchor editAs="oneCell">
    <xdr:from>
      <xdr:col>1</xdr:col>
      <xdr:colOff>1193800</xdr:colOff>
      <xdr:row>11</xdr:row>
      <xdr:rowOff>97812</xdr:rowOff>
    </xdr:from>
    <xdr:to>
      <xdr:col>2</xdr:col>
      <xdr:colOff>717550</xdr:colOff>
      <xdr:row>11</xdr:row>
      <xdr:rowOff>466112</xdr:rowOff>
    </xdr:to>
    <xdr:pic>
      <xdr:nvPicPr>
        <xdr:cNvPr id="8" name="Image 7">
          <a:hlinkClick xmlns:r="http://schemas.openxmlformats.org/officeDocument/2006/relationships" r:id="rId4"/>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a:stretch>
          <a:fillRect/>
        </a:stretch>
      </xdr:blipFill>
      <xdr:spPr>
        <a:xfrm>
          <a:off x="1333500" y="2815612"/>
          <a:ext cx="1739900" cy="368300"/>
        </a:xfrm>
        <a:prstGeom prst="rect">
          <a:avLst/>
        </a:prstGeom>
      </xdr:spPr>
    </xdr:pic>
    <xdr:clientData/>
  </xdr:twoCellAnchor>
  <xdr:oneCellAnchor>
    <xdr:from>
      <xdr:col>1</xdr:col>
      <xdr:colOff>7680</xdr:colOff>
      <xdr:row>11</xdr:row>
      <xdr:rowOff>50800</xdr:rowOff>
    </xdr:from>
    <xdr:ext cx="880947" cy="436786"/>
    <xdr:sp macro="" textlink="">
      <xdr:nvSpPr>
        <xdr:cNvPr id="2" name="ZoneTexte 1">
          <a:extLst>
            <a:ext uri="{FF2B5EF4-FFF2-40B4-BE49-F238E27FC236}">
              <a16:creationId xmlns:a16="http://schemas.microsoft.com/office/drawing/2014/main" id="{2E3D144F-41BD-454D-8118-3E7669EC251F}"/>
            </a:ext>
          </a:extLst>
        </xdr:cNvPr>
        <xdr:cNvSpPr txBox="1"/>
      </xdr:nvSpPr>
      <xdr:spPr>
        <a:xfrm>
          <a:off x="147380" y="2768600"/>
          <a:ext cx="880947" cy="436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u="sng">
              <a:solidFill>
                <a:schemeClr val="accent2"/>
              </a:solidFill>
              <a:effectLst>
                <a:outerShdw blurRad="50800" dist="38100" dir="2700000" algn="tl" rotWithShape="0">
                  <a:prstClr val="black">
                    <a:alpha val="40000"/>
                  </a:prstClr>
                </a:outerShdw>
              </a:effectLst>
            </a:rPr>
            <a:t>Boutons </a:t>
          </a:r>
        </a:p>
        <a:p>
          <a:pPr algn="ctr"/>
          <a:r>
            <a:rPr lang="fr-FR" sz="1100" b="1" u="sng">
              <a:solidFill>
                <a:schemeClr val="accent2"/>
              </a:solidFill>
              <a:effectLst>
                <a:outerShdw blurRad="50800" dist="38100" dir="2700000" algn="tl" rotWithShape="0">
                  <a:prstClr val="black">
                    <a:alpha val="40000"/>
                  </a:prstClr>
                </a:outerShdw>
              </a:effectLst>
            </a:rPr>
            <a:t>interactifs : </a:t>
          </a:r>
        </a:p>
      </xdr:txBody>
    </xdr:sp>
    <xdr:clientData/>
  </xdr:oneCellAnchor>
  <xdr:twoCellAnchor editAs="oneCell">
    <xdr:from>
      <xdr:col>4</xdr:col>
      <xdr:colOff>1365250</xdr:colOff>
      <xdr:row>11</xdr:row>
      <xdr:rowOff>38100</xdr:rowOff>
    </xdr:from>
    <xdr:to>
      <xdr:col>5</xdr:col>
      <xdr:colOff>488950</xdr:colOff>
      <xdr:row>11</xdr:row>
      <xdr:rowOff>505789</xdr:rowOff>
    </xdr:to>
    <xdr:pic>
      <xdr:nvPicPr>
        <xdr:cNvPr id="11" name="Image 10">
          <a:hlinkClick xmlns:r="http://schemas.openxmlformats.org/officeDocument/2006/relationships" r:id="rId6"/>
          <a:extLst>
            <a:ext uri="{FF2B5EF4-FFF2-40B4-BE49-F238E27FC236}">
              <a16:creationId xmlns:a16="http://schemas.microsoft.com/office/drawing/2014/main" id="{0F69A2CC-4038-AF4E-A4E0-367530E5B6BA}"/>
            </a:ext>
          </a:extLst>
        </xdr:cNvPr>
        <xdr:cNvPicPr>
          <a:picLocks noChangeAspect="1"/>
        </xdr:cNvPicPr>
      </xdr:nvPicPr>
      <xdr:blipFill>
        <a:blip xmlns:r="http://schemas.openxmlformats.org/officeDocument/2006/relationships" r:embed="rId7"/>
        <a:stretch>
          <a:fillRect/>
        </a:stretch>
      </xdr:blipFill>
      <xdr:spPr>
        <a:xfrm>
          <a:off x="8347075" y="2438400"/>
          <a:ext cx="809625" cy="467689"/>
        </a:xfrm>
        <a:prstGeom prst="rect">
          <a:avLst/>
        </a:prstGeom>
      </xdr:spPr>
    </xdr:pic>
    <xdr:clientData/>
  </xdr:twoCellAnchor>
  <xdr:twoCellAnchor editAs="oneCell">
    <xdr:from>
      <xdr:col>5</xdr:col>
      <xdr:colOff>619125</xdr:colOff>
      <xdr:row>11</xdr:row>
      <xdr:rowOff>22226</xdr:rowOff>
    </xdr:from>
    <xdr:to>
      <xdr:col>5</xdr:col>
      <xdr:colOff>1703388</xdr:colOff>
      <xdr:row>11</xdr:row>
      <xdr:rowOff>485398</xdr:rowOff>
    </xdr:to>
    <xdr:pic>
      <xdr:nvPicPr>
        <xdr:cNvPr id="14" name="Image 13">
          <a:hlinkClick xmlns:r="http://schemas.openxmlformats.org/officeDocument/2006/relationships" r:id="rId8"/>
          <a:extLst>
            <a:ext uri="{FF2B5EF4-FFF2-40B4-BE49-F238E27FC236}">
              <a16:creationId xmlns:a16="http://schemas.microsoft.com/office/drawing/2014/main" id="{9BCDD696-EDD2-1E4C-B1AD-FA84AD523F9F}"/>
            </a:ext>
          </a:extLst>
        </xdr:cNvPr>
        <xdr:cNvPicPr>
          <a:picLocks noChangeAspect="1"/>
        </xdr:cNvPicPr>
      </xdr:nvPicPr>
      <xdr:blipFill>
        <a:blip xmlns:r="http://schemas.openxmlformats.org/officeDocument/2006/relationships" r:embed="rId9"/>
        <a:stretch>
          <a:fillRect/>
        </a:stretch>
      </xdr:blipFill>
      <xdr:spPr>
        <a:xfrm>
          <a:off x="9286875" y="2422526"/>
          <a:ext cx="1079500" cy="463172"/>
        </a:xfrm>
        <a:prstGeom prst="rect">
          <a:avLst/>
        </a:prstGeom>
      </xdr:spPr>
    </xdr:pic>
    <xdr:clientData/>
  </xdr:twoCellAnchor>
  <xdr:twoCellAnchor>
    <xdr:from>
      <xdr:col>2</xdr:col>
      <xdr:colOff>2333624</xdr:colOff>
      <xdr:row>11</xdr:row>
      <xdr:rowOff>329407</xdr:rowOff>
    </xdr:from>
    <xdr:to>
      <xdr:col>3</xdr:col>
      <xdr:colOff>1797843</xdr:colOff>
      <xdr:row>11</xdr:row>
      <xdr:rowOff>523875</xdr:rowOff>
    </xdr:to>
    <xdr:sp macro="" textlink="">
      <xdr:nvSpPr>
        <xdr:cNvPr id="15" name="Titre 1">
          <a:extLst>
            <a:ext uri="{FF2B5EF4-FFF2-40B4-BE49-F238E27FC236}">
              <a16:creationId xmlns:a16="http://schemas.microsoft.com/office/drawing/2014/main" id="{1F70A2D3-CBFE-C04A-B847-A0EC5F257D4F}"/>
            </a:ext>
          </a:extLst>
        </xdr:cNvPr>
        <xdr:cNvSpPr>
          <a:spLocks noGrp="1"/>
        </xdr:cNvSpPr>
      </xdr:nvSpPr>
      <xdr:spPr>
        <a:xfrm>
          <a:off x="4143374" y="2615407"/>
          <a:ext cx="1893094" cy="194468"/>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ysClr val="windowText" lastClr="000000"/>
              </a:solidFill>
              <a:latin typeface="Calibri Light" panose="020F0302020204030204"/>
            </a:defRPr>
          </a:lvl1pPr>
        </a:lstStyle>
        <a:p>
          <a:r>
            <a:rPr lang="fr-FR" sz="1200" b="1">
              <a:effectLst>
                <a:outerShdw blurRad="50800" dist="38100" dir="2700000" algn="tl" rotWithShape="0">
                  <a:prstClr val="black">
                    <a:alpha val="40000"/>
                  </a:prstClr>
                </a:outerShdw>
              </a:effectLst>
            </a:rPr>
            <a:t>Recherche et Innovation</a:t>
          </a:r>
        </a:p>
      </xdr:txBody>
    </xdr:sp>
    <xdr:clientData/>
  </xdr:twoCellAnchor>
  <xdr:twoCellAnchor>
    <xdr:from>
      <xdr:col>3</xdr:col>
      <xdr:colOff>1478092</xdr:colOff>
      <xdr:row>11</xdr:row>
      <xdr:rowOff>299577</xdr:rowOff>
    </xdr:from>
    <xdr:to>
      <xdr:col>3</xdr:col>
      <xdr:colOff>2380454</xdr:colOff>
      <xdr:row>12</xdr:row>
      <xdr:rowOff>0</xdr:rowOff>
    </xdr:to>
    <xdr:sp macro="" textlink="">
      <xdr:nvSpPr>
        <xdr:cNvPr id="17" name="Titre 1">
          <a:extLst>
            <a:ext uri="{FF2B5EF4-FFF2-40B4-BE49-F238E27FC236}">
              <a16:creationId xmlns:a16="http://schemas.microsoft.com/office/drawing/2014/main" id="{6F731236-EB02-9B4D-BB5B-EEFB88496A2B}"/>
            </a:ext>
          </a:extLst>
        </xdr:cNvPr>
        <xdr:cNvSpPr>
          <a:spLocks noGrp="1"/>
        </xdr:cNvSpPr>
      </xdr:nvSpPr>
      <xdr:spPr>
        <a:xfrm>
          <a:off x="5716717" y="2585577"/>
          <a:ext cx="902362" cy="248111"/>
        </a:xfrm>
        <a:prstGeom prst="rect">
          <a:avLst/>
        </a:prstGeom>
      </xdr:spPr>
      <xdr:txBody>
        <a:bodyPr vert="horz" wrap="square" lIns="91440" tIns="45720" rIns="91440" bIns="45720" rtlCol="0" anchor="ctr">
          <a:normAutofit fontScale="90000"/>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3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Conception</a:t>
          </a:r>
          <a:r>
            <a:rPr lang="fr-FR" sz="2000">
              <a:latin typeface="+mn-lt"/>
            </a:rPr>
            <a:t> </a:t>
          </a:r>
        </a:p>
      </xdr:txBody>
    </xdr:sp>
    <xdr:clientData/>
  </xdr:twoCellAnchor>
  <xdr:twoCellAnchor>
    <xdr:from>
      <xdr:col>3</xdr:col>
      <xdr:colOff>1783554</xdr:colOff>
      <xdr:row>11</xdr:row>
      <xdr:rowOff>38100</xdr:rowOff>
    </xdr:from>
    <xdr:to>
      <xdr:col>3</xdr:col>
      <xdr:colOff>2078829</xdr:colOff>
      <xdr:row>11</xdr:row>
      <xdr:rowOff>333375</xdr:rowOff>
    </xdr:to>
    <xdr:sp macro="" textlink="">
      <xdr:nvSpPr>
        <xdr:cNvPr id="18" name="Ellipse 17">
          <a:hlinkClick xmlns:r="http://schemas.openxmlformats.org/officeDocument/2006/relationships" r:id="rId10"/>
          <a:extLst>
            <a:ext uri="{FF2B5EF4-FFF2-40B4-BE49-F238E27FC236}">
              <a16:creationId xmlns:a16="http://schemas.microsoft.com/office/drawing/2014/main" id="{6A15ECD4-A287-C144-A00C-3A2E372F48C5}"/>
            </a:ext>
          </a:extLst>
        </xdr:cNvPr>
        <xdr:cNvSpPr/>
      </xdr:nvSpPr>
      <xdr:spPr>
        <a:xfrm>
          <a:off x="6022179" y="2324100"/>
          <a:ext cx="295275" cy="295275"/>
        </a:xfrm>
        <a:prstGeom prst="ellipse">
          <a:avLst/>
        </a:prstGeom>
        <a:solidFill>
          <a:srgbClr val="FEC600"/>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xdr:from>
      <xdr:col>3</xdr:col>
      <xdr:colOff>2434561</xdr:colOff>
      <xdr:row>11</xdr:row>
      <xdr:rowOff>359569</xdr:rowOff>
    </xdr:from>
    <xdr:to>
      <xdr:col>5</xdr:col>
      <xdr:colOff>80960</xdr:colOff>
      <xdr:row>11</xdr:row>
      <xdr:rowOff>535783</xdr:rowOff>
    </xdr:to>
    <xdr:sp macro="" textlink="">
      <xdr:nvSpPr>
        <xdr:cNvPr id="19" name="Titre 1">
          <a:extLst>
            <a:ext uri="{FF2B5EF4-FFF2-40B4-BE49-F238E27FC236}">
              <a16:creationId xmlns:a16="http://schemas.microsoft.com/office/drawing/2014/main" id="{23CF395B-894E-5041-8C8C-9463F1CD5860}"/>
            </a:ext>
          </a:extLst>
        </xdr:cNvPr>
        <xdr:cNvSpPr>
          <a:spLocks noGrp="1"/>
        </xdr:cNvSpPr>
      </xdr:nvSpPr>
      <xdr:spPr>
        <a:xfrm>
          <a:off x="6673186" y="2645569"/>
          <a:ext cx="2075524" cy="176214"/>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Phase</a:t>
          </a:r>
          <a:r>
            <a:rPr lang="fr-FR" sz="1200" b="1">
              <a:latin typeface="+mn-lt"/>
              <a:cs typeface="Arial" panose="020B0604020202020204" pitchFamily="34" charset="0"/>
            </a:rPr>
            <a:t> </a:t>
          </a:r>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de tests</a:t>
          </a:r>
        </a:p>
      </xdr:txBody>
    </xdr:sp>
    <xdr:clientData/>
  </xdr:twoCellAnchor>
  <xdr:twoCellAnchor>
    <xdr:from>
      <xdr:col>4</xdr:col>
      <xdr:colOff>86517</xdr:colOff>
      <xdr:row>11</xdr:row>
      <xdr:rowOff>47625</xdr:rowOff>
    </xdr:from>
    <xdr:to>
      <xdr:col>4</xdr:col>
      <xdr:colOff>378617</xdr:colOff>
      <xdr:row>11</xdr:row>
      <xdr:rowOff>323850</xdr:rowOff>
    </xdr:to>
    <xdr:sp macro="" textlink="">
      <xdr:nvSpPr>
        <xdr:cNvPr id="20" name="Ellipse 19">
          <a:hlinkClick xmlns:r="http://schemas.openxmlformats.org/officeDocument/2006/relationships" r:id="rId11"/>
          <a:extLst>
            <a:ext uri="{FF2B5EF4-FFF2-40B4-BE49-F238E27FC236}">
              <a16:creationId xmlns:a16="http://schemas.microsoft.com/office/drawing/2014/main" id="{B93E1BDA-AEE5-3E46-BA06-9AA0325BDC52}"/>
            </a:ext>
          </a:extLst>
        </xdr:cNvPr>
        <xdr:cNvSpPr/>
      </xdr:nvSpPr>
      <xdr:spPr>
        <a:xfrm>
          <a:off x="7063580" y="2333625"/>
          <a:ext cx="292100" cy="276225"/>
        </a:xfrm>
        <a:prstGeom prst="ellipse">
          <a:avLst/>
        </a:prstGeom>
        <a:solidFill>
          <a:srgbClr val="63F916"/>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1</xdr:col>
      <xdr:colOff>28575</xdr:colOff>
      <xdr:row>1</xdr:row>
      <xdr:rowOff>28577</xdr:rowOff>
    </xdr:from>
    <xdr:to>
      <xdr:col>1</xdr:col>
      <xdr:colOff>1485900</xdr:colOff>
      <xdr:row>3</xdr:row>
      <xdr:rowOff>36911</xdr:rowOff>
    </xdr:to>
    <xdr:pic>
      <xdr:nvPicPr>
        <xdr:cNvPr id="10" name="Graphique 9">
          <a:extLst>
            <a:ext uri="{FF2B5EF4-FFF2-40B4-BE49-F238E27FC236}">
              <a16:creationId xmlns:a16="http://schemas.microsoft.com/office/drawing/2014/main" id="{BF50B11C-21D1-482A-A252-5BB348F24A38}"/>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rcRect t="6972" b="45534"/>
        <a:stretch/>
      </xdr:blipFill>
      <xdr:spPr>
        <a:xfrm>
          <a:off x="152400" y="200027"/>
          <a:ext cx="1457325" cy="389334"/>
        </a:xfrm>
        <a:prstGeom prst="rect">
          <a:avLst/>
        </a:prstGeom>
      </xdr:spPr>
    </xdr:pic>
    <xdr:clientData/>
  </xdr:twoCellAnchor>
  <xdr:twoCellAnchor>
    <xdr:from>
      <xdr:col>3</xdr:col>
      <xdr:colOff>583405</xdr:colOff>
      <xdr:row>11</xdr:row>
      <xdr:rowOff>47625</xdr:rowOff>
    </xdr:from>
    <xdr:to>
      <xdr:col>3</xdr:col>
      <xdr:colOff>913605</xdr:colOff>
      <xdr:row>11</xdr:row>
      <xdr:rowOff>344899</xdr:rowOff>
    </xdr:to>
    <xdr:sp macro="" textlink="">
      <xdr:nvSpPr>
        <xdr:cNvPr id="21" name="Ellipse 20">
          <a:hlinkClick xmlns:r="http://schemas.openxmlformats.org/officeDocument/2006/relationships" r:id="rId14"/>
          <a:extLst>
            <a:ext uri="{FF2B5EF4-FFF2-40B4-BE49-F238E27FC236}">
              <a16:creationId xmlns:a16="http://schemas.microsoft.com/office/drawing/2014/main" id="{D844499A-428E-40CA-9FDC-139E38E2BB13}"/>
            </a:ext>
          </a:extLst>
        </xdr:cNvPr>
        <xdr:cNvSpPr/>
      </xdr:nvSpPr>
      <xdr:spPr>
        <a:xfrm>
          <a:off x="4822030" y="2333625"/>
          <a:ext cx="330200" cy="297274"/>
        </a:xfrm>
        <a:prstGeom prst="ellipse">
          <a:avLst/>
        </a:prstGeom>
        <a:solidFill>
          <a:srgbClr val="C00000"/>
        </a:solidFill>
        <a:ln>
          <a:noFill/>
        </a:ln>
        <a:effectLst/>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124637</xdr:colOff>
      <xdr:row>14</xdr:row>
      <xdr:rowOff>27369</xdr:rowOff>
    </xdr:from>
    <xdr:to>
      <xdr:col>2</xdr:col>
      <xdr:colOff>1043271</xdr:colOff>
      <xdr:row>15</xdr:row>
      <xdr:rowOff>77830</xdr:rowOff>
    </xdr:to>
    <xdr:pic>
      <xdr:nvPicPr>
        <xdr:cNvPr id="3" name="Image 2">
          <a:extLst>
            <a:ext uri="{FF2B5EF4-FFF2-40B4-BE49-F238E27FC236}">
              <a16:creationId xmlns:a16="http://schemas.microsoft.com/office/drawing/2014/main" id="{FA00A706-1828-174C-B8D5-B2BBB1BB0910}"/>
            </a:ext>
          </a:extLst>
        </xdr:cNvPr>
        <xdr:cNvPicPr>
          <a:picLocks noChangeAspect="1"/>
        </xdr:cNvPicPr>
      </xdr:nvPicPr>
      <xdr:blipFill>
        <a:blip xmlns:r="http://schemas.openxmlformats.org/officeDocument/2006/relationships" r:embed="rId1"/>
        <a:stretch>
          <a:fillRect/>
        </a:stretch>
      </xdr:blipFill>
      <xdr:spPr>
        <a:xfrm>
          <a:off x="260104" y="3718836"/>
          <a:ext cx="1054100" cy="541527"/>
        </a:xfrm>
        <a:prstGeom prst="rect">
          <a:avLst/>
        </a:prstGeom>
      </xdr:spPr>
    </xdr:pic>
    <xdr:clientData/>
  </xdr:twoCellAnchor>
  <xdr:oneCellAnchor>
    <xdr:from>
      <xdr:col>2</xdr:col>
      <xdr:colOff>186267</xdr:colOff>
      <xdr:row>13</xdr:row>
      <xdr:rowOff>135467</xdr:rowOff>
    </xdr:from>
    <xdr:ext cx="880947" cy="436786"/>
    <xdr:sp macro="" textlink="">
      <xdr:nvSpPr>
        <xdr:cNvPr id="4" name="ZoneTexte 3">
          <a:extLst>
            <a:ext uri="{FF2B5EF4-FFF2-40B4-BE49-F238E27FC236}">
              <a16:creationId xmlns:a16="http://schemas.microsoft.com/office/drawing/2014/main" id="{A8E29AF3-F019-B845-86FD-99564338F945}"/>
            </a:ext>
          </a:extLst>
        </xdr:cNvPr>
        <xdr:cNvSpPr txBox="1"/>
      </xdr:nvSpPr>
      <xdr:spPr>
        <a:xfrm>
          <a:off x="457200" y="3166534"/>
          <a:ext cx="880947" cy="436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u="sng">
              <a:solidFill>
                <a:schemeClr val="accent2"/>
              </a:solidFill>
              <a:effectLst>
                <a:outerShdw blurRad="50800" dist="38100" dir="2700000" algn="tl" rotWithShape="0">
                  <a:prstClr val="black">
                    <a:alpha val="40000"/>
                  </a:prstClr>
                </a:outerShdw>
              </a:effectLst>
            </a:rPr>
            <a:t>Boutons </a:t>
          </a:r>
        </a:p>
        <a:p>
          <a:pPr algn="ctr"/>
          <a:r>
            <a:rPr lang="fr-FR" sz="1100" b="1" u="sng">
              <a:solidFill>
                <a:schemeClr val="accent2"/>
              </a:solidFill>
              <a:effectLst>
                <a:outerShdw blurRad="50800" dist="38100" dir="2700000" algn="tl" rotWithShape="0">
                  <a:prstClr val="black">
                    <a:alpha val="40000"/>
                  </a:prstClr>
                </a:outerShdw>
              </a:effectLst>
            </a:rPr>
            <a:t>interactifs : </a:t>
          </a:r>
        </a:p>
      </xdr:txBody>
    </xdr:sp>
    <xdr:clientData/>
  </xdr:oneCellAnchor>
  <xdr:twoCellAnchor editAs="oneCell">
    <xdr:from>
      <xdr:col>5</xdr:col>
      <xdr:colOff>1864127</xdr:colOff>
      <xdr:row>13</xdr:row>
      <xdr:rowOff>88323</xdr:rowOff>
    </xdr:from>
    <xdr:to>
      <xdr:col>6</xdr:col>
      <xdr:colOff>1103185</xdr:colOff>
      <xdr:row>13</xdr:row>
      <xdr:rowOff>551495</xdr:rowOff>
    </xdr:to>
    <xdr:pic>
      <xdr:nvPicPr>
        <xdr:cNvPr id="6" name="Image 5">
          <a:hlinkClick xmlns:r="http://schemas.openxmlformats.org/officeDocument/2006/relationships" r:id="rId2"/>
          <a:extLst>
            <a:ext uri="{FF2B5EF4-FFF2-40B4-BE49-F238E27FC236}">
              <a16:creationId xmlns:a16="http://schemas.microsoft.com/office/drawing/2014/main" id="{DE7424B7-433A-E64B-9FC8-1509F340669E}"/>
            </a:ext>
          </a:extLst>
        </xdr:cNvPr>
        <xdr:cNvPicPr>
          <a:picLocks noChangeAspect="1"/>
        </xdr:cNvPicPr>
      </xdr:nvPicPr>
      <xdr:blipFill>
        <a:blip xmlns:r="http://schemas.openxmlformats.org/officeDocument/2006/relationships" r:embed="rId3"/>
        <a:stretch>
          <a:fillRect/>
        </a:stretch>
      </xdr:blipFill>
      <xdr:spPr>
        <a:xfrm>
          <a:off x="11250582" y="2989118"/>
          <a:ext cx="1221989" cy="463172"/>
        </a:xfrm>
        <a:prstGeom prst="rect">
          <a:avLst/>
        </a:prstGeom>
      </xdr:spPr>
    </xdr:pic>
    <xdr:clientData/>
  </xdr:twoCellAnchor>
  <xdr:twoCellAnchor>
    <xdr:from>
      <xdr:col>3</xdr:col>
      <xdr:colOff>140237</xdr:colOff>
      <xdr:row>13</xdr:row>
      <xdr:rowOff>402168</xdr:rowOff>
    </xdr:from>
    <xdr:to>
      <xdr:col>3</xdr:col>
      <xdr:colOff>1930224</xdr:colOff>
      <xdr:row>13</xdr:row>
      <xdr:rowOff>643468</xdr:rowOff>
    </xdr:to>
    <xdr:sp macro="" textlink="">
      <xdr:nvSpPr>
        <xdr:cNvPr id="7" name="Titre 1">
          <a:extLst>
            <a:ext uri="{FF2B5EF4-FFF2-40B4-BE49-F238E27FC236}">
              <a16:creationId xmlns:a16="http://schemas.microsoft.com/office/drawing/2014/main" id="{BFB40315-E61E-684E-9B85-7C2D4073D48E}"/>
            </a:ext>
          </a:extLst>
        </xdr:cNvPr>
        <xdr:cNvSpPr>
          <a:spLocks noGrp="1"/>
        </xdr:cNvSpPr>
      </xdr:nvSpPr>
      <xdr:spPr>
        <a:xfrm>
          <a:off x="5309714" y="3302963"/>
          <a:ext cx="1789987" cy="241300"/>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ysClr val="windowText" lastClr="000000"/>
              </a:solidFill>
              <a:latin typeface="Calibri Light" panose="020F0302020204030204"/>
            </a:defRPr>
          </a:lvl1pPr>
        </a:lstStyle>
        <a:p>
          <a:r>
            <a:rPr lang="fr-FR" sz="1200" b="1">
              <a:effectLst>
                <a:outerShdw blurRad="50800" dist="38100" dir="2700000" algn="tl" rotWithShape="0">
                  <a:prstClr val="black">
                    <a:alpha val="40000"/>
                  </a:prstClr>
                </a:outerShdw>
              </a:effectLst>
            </a:rPr>
            <a:t>Recherche et Innovation</a:t>
          </a:r>
        </a:p>
      </xdr:txBody>
    </xdr:sp>
    <xdr:clientData/>
  </xdr:twoCellAnchor>
  <xdr:twoCellAnchor>
    <xdr:from>
      <xdr:col>3</xdr:col>
      <xdr:colOff>783760</xdr:colOff>
      <xdr:row>13</xdr:row>
      <xdr:rowOff>109490</xdr:rowOff>
    </xdr:from>
    <xdr:to>
      <xdr:col>3</xdr:col>
      <xdr:colOff>1113960</xdr:colOff>
      <xdr:row>13</xdr:row>
      <xdr:rowOff>406764</xdr:rowOff>
    </xdr:to>
    <xdr:sp macro="" textlink="">
      <xdr:nvSpPr>
        <xdr:cNvPr id="8" name="Ellipse 7">
          <a:hlinkClick xmlns:r="http://schemas.openxmlformats.org/officeDocument/2006/relationships" r:id="rId4"/>
          <a:extLst>
            <a:ext uri="{FF2B5EF4-FFF2-40B4-BE49-F238E27FC236}">
              <a16:creationId xmlns:a16="http://schemas.microsoft.com/office/drawing/2014/main" id="{2E5B8484-7B2F-C646-8566-FB72E7BB1B66}"/>
            </a:ext>
          </a:extLst>
        </xdr:cNvPr>
        <xdr:cNvSpPr/>
      </xdr:nvSpPr>
      <xdr:spPr>
        <a:xfrm>
          <a:off x="5953237" y="3010285"/>
          <a:ext cx="330200" cy="297274"/>
        </a:xfrm>
        <a:prstGeom prst="ellipse">
          <a:avLst/>
        </a:prstGeom>
        <a:solidFill>
          <a:srgbClr val="C00000"/>
        </a:solidFill>
        <a:ln>
          <a:noFill/>
        </a:ln>
        <a:effectLst/>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xdr:from>
      <xdr:col>3</xdr:col>
      <xdr:colOff>1792748</xdr:colOff>
      <xdr:row>13</xdr:row>
      <xdr:rowOff>384244</xdr:rowOff>
    </xdr:from>
    <xdr:to>
      <xdr:col>4</xdr:col>
      <xdr:colOff>787976</xdr:colOff>
      <xdr:row>13</xdr:row>
      <xdr:rowOff>630767</xdr:rowOff>
    </xdr:to>
    <xdr:sp macro="" textlink="">
      <xdr:nvSpPr>
        <xdr:cNvPr id="9" name="Titre 1">
          <a:extLst>
            <a:ext uri="{FF2B5EF4-FFF2-40B4-BE49-F238E27FC236}">
              <a16:creationId xmlns:a16="http://schemas.microsoft.com/office/drawing/2014/main" id="{A9918A73-242A-B740-A518-416921B85EDB}"/>
            </a:ext>
          </a:extLst>
        </xdr:cNvPr>
        <xdr:cNvSpPr>
          <a:spLocks noGrp="1"/>
        </xdr:cNvSpPr>
      </xdr:nvSpPr>
      <xdr:spPr>
        <a:xfrm>
          <a:off x="6962225" y="3285039"/>
          <a:ext cx="1021456" cy="246523"/>
        </a:xfrm>
        <a:prstGeom prst="rect">
          <a:avLst/>
        </a:prstGeom>
      </xdr:spPr>
      <xdr:txBody>
        <a:bodyPr vert="horz" wrap="square" lIns="91440" tIns="45720" rIns="91440" bIns="45720" rtlCol="0" anchor="ctr">
          <a:normAutofit fontScale="90000"/>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3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Conception</a:t>
          </a:r>
          <a:r>
            <a:rPr lang="fr-FR" sz="2000">
              <a:latin typeface="+mn-lt"/>
            </a:rPr>
            <a:t> </a:t>
          </a:r>
        </a:p>
      </xdr:txBody>
    </xdr:sp>
    <xdr:clientData/>
  </xdr:twoCellAnchor>
  <xdr:twoCellAnchor>
    <xdr:from>
      <xdr:col>4</xdr:col>
      <xdr:colOff>17318</xdr:colOff>
      <xdr:row>13</xdr:row>
      <xdr:rowOff>105448</xdr:rowOff>
    </xdr:from>
    <xdr:to>
      <xdr:col>4</xdr:col>
      <xdr:colOff>355022</xdr:colOff>
      <xdr:row>13</xdr:row>
      <xdr:rowOff>410248</xdr:rowOff>
    </xdr:to>
    <xdr:sp macro="" textlink="">
      <xdr:nvSpPr>
        <xdr:cNvPr id="10" name="Ellipse 9">
          <a:hlinkClick xmlns:r="http://schemas.openxmlformats.org/officeDocument/2006/relationships" r:id="rId5"/>
          <a:extLst>
            <a:ext uri="{FF2B5EF4-FFF2-40B4-BE49-F238E27FC236}">
              <a16:creationId xmlns:a16="http://schemas.microsoft.com/office/drawing/2014/main" id="{ACB3778F-0E06-E043-B240-54F19BB199C0}"/>
            </a:ext>
          </a:extLst>
        </xdr:cNvPr>
        <xdr:cNvSpPr/>
      </xdr:nvSpPr>
      <xdr:spPr>
        <a:xfrm>
          <a:off x="7213023" y="3006243"/>
          <a:ext cx="337704" cy="304800"/>
        </a:xfrm>
        <a:prstGeom prst="ellipse">
          <a:avLst/>
        </a:prstGeom>
        <a:solidFill>
          <a:srgbClr val="FEC600"/>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xdr:from>
      <xdr:col>4</xdr:col>
      <xdr:colOff>798879</xdr:colOff>
      <xdr:row>13</xdr:row>
      <xdr:rowOff>436228</xdr:rowOff>
    </xdr:from>
    <xdr:to>
      <xdr:col>4</xdr:col>
      <xdr:colOff>1891740</xdr:colOff>
      <xdr:row>13</xdr:row>
      <xdr:rowOff>639428</xdr:rowOff>
    </xdr:to>
    <xdr:sp macro="" textlink="">
      <xdr:nvSpPr>
        <xdr:cNvPr id="11" name="Titre 1">
          <a:extLst>
            <a:ext uri="{FF2B5EF4-FFF2-40B4-BE49-F238E27FC236}">
              <a16:creationId xmlns:a16="http://schemas.microsoft.com/office/drawing/2014/main" id="{A17CC87B-102A-2042-BEE5-C9D511A68C7C}"/>
            </a:ext>
          </a:extLst>
        </xdr:cNvPr>
        <xdr:cNvSpPr>
          <a:spLocks noGrp="1"/>
        </xdr:cNvSpPr>
      </xdr:nvSpPr>
      <xdr:spPr>
        <a:xfrm>
          <a:off x="7994584" y="3337023"/>
          <a:ext cx="1092861" cy="203200"/>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Phase</a:t>
          </a:r>
          <a:r>
            <a:rPr lang="fr-FR" sz="1200" b="1">
              <a:latin typeface="+mn-lt"/>
              <a:cs typeface="Arial" panose="020B0604020202020204" pitchFamily="34" charset="0"/>
            </a:rPr>
            <a:t> </a:t>
          </a:r>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de tests</a:t>
          </a:r>
        </a:p>
      </xdr:txBody>
    </xdr:sp>
    <xdr:clientData/>
  </xdr:twoCellAnchor>
  <xdr:twoCellAnchor>
    <xdr:from>
      <xdr:col>4</xdr:col>
      <xdr:colOff>1121081</xdr:colOff>
      <xdr:row>13</xdr:row>
      <xdr:rowOff>89314</xdr:rowOff>
    </xdr:from>
    <xdr:to>
      <xdr:col>4</xdr:col>
      <xdr:colOff>1463981</xdr:colOff>
      <xdr:row>13</xdr:row>
      <xdr:rowOff>401591</xdr:rowOff>
    </xdr:to>
    <xdr:sp macro="" textlink="">
      <xdr:nvSpPr>
        <xdr:cNvPr id="12" name="Ellipse 11">
          <a:hlinkClick xmlns:r="http://schemas.openxmlformats.org/officeDocument/2006/relationships" r:id="rId6"/>
          <a:extLst>
            <a:ext uri="{FF2B5EF4-FFF2-40B4-BE49-F238E27FC236}">
              <a16:creationId xmlns:a16="http://schemas.microsoft.com/office/drawing/2014/main" id="{75635BE9-2529-FD44-8410-90A17DDE2C64}"/>
            </a:ext>
          </a:extLst>
        </xdr:cNvPr>
        <xdr:cNvSpPr/>
      </xdr:nvSpPr>
      <xdr:spPr>
        <a:xfrm>
          <a:off x="8316786" y="2990109"/>
          <a:ext cx="342900" cy="312277"/>
        </a:xfrm>
        <a:prstGeom prst="ellipse">
          <a:avLst/>
        </a:prstGeom>
        <a:solidFill>
          <a:srgbClr val="63F916"/>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xdr:from>
      <xdr:col>4</xdr:col>
      <xdr:colOff>2108101</xdr:colOff>
      <xdr:row>13</xdr:row>
      <xdr:rowOff>458932</xdr:rowOff>
    </xdr:from>
    <xdr:to>
      <xdr:col>5</xdr:col>
      <xdr:colOff>783646</xdr:colOff>
      <xdr:row>13</xdr:row>
      <xdr:rowOff>638848</xdr:rowOff>
    </xdr:to>
    <xdr:sp macro="" textlink="">
      <xdr:nvSpPr>
        <xdr:cNvPr id="13" name="Titre 1">
          <a:extLst>
            <a:ext uri="{FF2B5EF4-FFF2-40B4-BE49-F238E27FC236}">
              <a16:creationId xmlns:a16="http://schemas.microsoft.com/office/drawing/2014/main" id="{A4375F8E-742F-D04F-B2D2-77CF129424F6}"/>
            </a:ext>
          </a:extLst>
        </xdr:cNvPr>
        <xdr:cNvSpPr>
          <a:spLocks noGrp="1"/>
        </xdr:cNvSpPr>
      </xdr:nvSpPr>
      <xdr:spPr>
        <a:xfrm>
          <a:off x="9299476" y="3387870"/>
          <a:ext cx="866295" cy="179916"/>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Validation</a:t>
          </a:r>
        </a:p>
      </xdr:txBody>
    </xdr:sp>
    <xdr:clientData/>
  </xdr:twoCellAnchor>
  <xdr:twoCellAnchor>
    <xdr:from>
      <xdr:col>5</xdr:col>
      <xdr:colOff>137789</xdr:colOff>
      <xdr:row>13</xdr:row>
      <xdr:rowOff>89201</xdr:rowOff>
    </xdr:from>
    <xdr:to>
      <xdr:col>5</xdr:col>
      <xdr:colOff>462642</xdr:colOff>
      <xdr:row>13</xdr:row>
      <xdr:rowOff>419401</xdr:rowOff>
    </xdr:to>
    <xdr:sp macro="" textlink="">
      <xdr:nvSpPr>
        <xdr:cNvPr id="14" name="Ellipse 13">
          <a:hlinkClick xmlns:r="http://schemas.openxmlformats.org/officeDocument/2006/relationships" r:id="rId7"/>
          <a:extLst>
            <a:ext uri="{FF2B5EF4-FFF2-40B4-BE49-F238E27FC236}">
              <a16:creationId xmlns:a16="http://schemas.microsoft.com/office/drawing/2014/main" id="{E1902D90-B896-E247-AC77-98F1484D154A}"/>
            </a:ext>
          </a:extLst>
        </xdr:cNvPr>
        <xdr:cNvSpPr/>
      </xdr:nvSpPr>
      <xdr:spPr>
        <a:xfrm>
          <a:off x="9526718" y="3028344"/>
          <a:ext cx="324853" cy="330200"/>
        </a:xfrm>
        <a:prstGeom prst="ellipse">
          <a:avLst/>
        </a:prstGeom>
        <a:solidFill>
          <a:srgbClr val="5D9EDB"/>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editAs="oneCell">
    <xdr:from>
      <xdr:col>2</xdr:col>
      <xdr:colOff>1168400</xdr:colOff>
      <xdr:row>13</xdr:row>
      <xdr:rowOff>203200</xdr:rowOff>
    </xdr:from>
    <xdr:to>
      <xdr:col>2</xdr:col>
      <xdr:colOff>2908300</xdr:colOff>
      <xdr:row>13</xdr:row>
      <xdr:rowOff>571500</xdr:rowOff>
    </xdr:to>
    <xdr:pic>
      <xdr:nvPicPr>
        <xdr:cNvPr id="15" name="Image 14">
          <a:hlinkClick xmlns:r="http://schemas.openxmlformats.org/officeDocument/2006/relationships" r:id="rId8"/>
          <a:extLst>
            <a:ext uri="{FF2B5EF4-FFF2-40B4-BE49-F238E27FC236}">
              <a16:creationId xmlns:a16="http://schemas.microsoft.com/office/drawing/2014/main" id="{7AAC67F8-82B8-3149-B1A9-103BBC866CCD}"/>
            </a:ext>
          </a:extLst>
        </xdr:cNvPr>
        <xdr:cNvPicPr>
          <a:picLocks noChangeAspect="1"/>
        </xdr:cNvPicPr>
      </xdr:nvPicPr>
      <xdr:blipFill>
        <a:blip xmlns:r="http://schemas.openxmlformats.org/officeDocument/2006/relationships" r:embed="rId9"/>
        <a:stretch>
          <a:fillRect/>
        </a:stretch>
      </xdr:blipFill>
      <xdr:spPr>
        <a:xfrm>
          <a:off x="1439333" y="3234267"/>
          <a:ext cx="1739900" cy="368300"/>
        </a:xfrm>
        <a:prstGeom prst="rect">
          <a:avLst/>
        </a:prstGeom>
      </xdr:spPr>
    </xdr:pic>
    <xdr:clientData/>
  </xdr:twoCellAnchor>
  <xdr:twoCellAnchor>
    <xdr:from>
      <xdr:col>2</xdr:col>
      <xdr:colOff>3843866</xdr:colOff>
      <xdr:row>13</xdr:row>
      <xdr:rowOff>84666</xdr:rowOff>
    </xdr:from>
    <xdr:to>
      <xdr:col>2</xdr:col>
      <xdr:colOff>4706752</xdr:colOff>
      <xdr:row>13</xdr:row>
      <xdr:rowOff>615324</xdr:rowOff>
    </xdr:to>
    <xdr:sp macro="" textlink="">
      <xdr:nvSpPr>
        <xdr:cNvPr id="16" name="ZoneTexte 24">
          <a:hlinkClick xmlns:r="http://schemas.openxmlformats.org/officeDocument/2006/relationships" r:id="rId10"/>
          <a:extLst>
            <a:ext uri="{FF2B5EF4-FFF2-40B4-BE49-F238E27FC236}">
              <a16:creationId xmlns:a16="http://schemas.microsoft.com/office/drawing/2014/main" id="{77E19CB1-0374-F74E-B6BB-721B5501F7F2}"/>
            </a:ext>
          </a:extLst>
        </xdr:cNvPr>
        <xdr:cNvSpPr txBox="1"/>
      </xdr:nvSpPr>
      <xdr:spPr>
        <a:xfrm>
          <a:off x="4114799" y="3115733"/>
          <a:ext cx="862886" cy="530658"/>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400" b="1">
              <a:ln w="0"/>
              <a:effectLst>
                <a:outerShdw blurRad="38100" dist="19050" dir="2700000" algn="tl" rotWithShape="0">
                  <a:schemeClr val="dk1">
                    <a:alpha val="40000"/>
                  </a:schemeClr>
                </a:outerShdw>
              </a:effectLst>
            </a:rPr>
            <a:t>Retour</a:t>
          </a:r>
        </a:p>
        <a:p>
          <a:r>
            <a:rPr lang="fr-FR" sz="1400" b="1">
              <a:ln w="0"/>
              <a:effectLst>
                <a:outerShdw blurRad="38100" dist="19050" dir="2700000" algn="tl" rotWithShape="0">
                  <a:schemeClr val="dk1">
                    <a:alpha val="40000"/>
                  </a:schemeClr>
                </a:outerShdw>
              </a:effectLst>
            </a:rPr>
            <a:t>MENU</a:t>
          </a:r>
        </a:p>
      </xdr:txBody>
    </xdr:sp>
    <xdr:clientData/>
  </xdr:twoCellAnchor>
  <xdr:twoCellAnchor editAs="oneCell">
    <xdr:from>
      <xdr:col>2</xdr:col>
      <xdr:colOff>3369732</xdr:colOff>
      <xdr:row>13</xdr:row>
      <xdr:rowOff>84666</xdr:rowOff>
    </xdr:from>
    <xdr:to>
      <xdr:col>2</xdr:col>
      <xdr:colOff>3862199</xdr:colOff>
      <xdr:row>13</xdr:row>
      <xdr:rowOff>577133</xdr:rowOff>
    </xdr:to>
    <xdr:pic>
      <xdr:nvPicPr>
        <xdr:cNvPr id="17" name="Espace réservé du contenu 7" descr="Logement avec un remplissage uni">
          <a:hlinkClick xmlns:r="http://schemas.openxmlformats.org/officeDocument/2006/relationships" r:id="rId10"/>
          <a:extLst>
            <a:ext uri="{FF2B5EF4-FFF2-40B4-BE49-F238E27FC236}">
              <a16:creationId xmlns:a16="http://schemas.microsoft.com/office/drawing/2014/main" id="{FFFAEFB2-5858-1641-AD78-A8C6677B4276}"/>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3640665" y="3115733"/>
          <a:ext cx="492467" cy="492467"/>
        </a:xfrm>
        <a:prstGeom prst="rect">
          <a:avLst/>
        </a:prstGeom>
        <a:ln>
          <a:noFill/>
        </a:ln>
        <a:effectLst>
          <a:outerShdw blurRad="50800" dist="38100" dir="2700000" algn="tl" rotWithShape="0">
            <a:prstClr val="black">
              <a:alpha val="40000"/>
            </a:prstClr>
          </a:outerShdw>
        </a:effectLst>
      </xdr:spPr>
    </xdr:pic>
    <xdr:clientData/>
  </xdr:twoCellAnchor>
  <xdr:twoCellAnchor editAs="oneCell">
    <xdr:from>
      <xdr:col>0</xdr:col>
      <xdr:colOff>71439</xdr:colOff>
      <xdr:row>1</xdr:row>
      <xdr:rowOff>83345</xdr:rowOff>
    </xdr:from>
    <xdr:to>
      <xdr:col>2</xdr:col>
      <xdr:colOff>1666041</xdr:colOff>
      <xdr:row>3</xdr:row>
      <xdr:rowOff>171450</xdr:rowOff>
    </xdr:to>
    <xdr:pic>
      <xdr:nvPicPr>
        <xdr:cNvPr id="18" name="Graphique 17">
          <a:extLst>
            <a:ext uri="{FF2B5EF4-FFF2-40B4-BE49-F238E27FC236}">
              <a16:creationId xmlns:a16="http://schemas.microsoft.com/office/drawing/2014/main" id="{DCD7B684-E147-4552-9FD0-1043E828051D}"/>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rcRect t="7625" b="46897"/>
        <a:stretch/>
      </xdr:blipFill>
      <xdr:spPr>
        <a:xfrm>
          <a:off x="71439" y="216695"/>
          <a:ext cx="1842252" cy="469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1478507</xdr:colOff>
      <xdr:row>13</xdr:row>
      <xdr:rowOff>220830</xdr:rowOff>
    </xdr:from>
    <xdr:to>
      <xdr:col>2</xdr:col>
      <xdr:colOff>696098</xdr:colOff>
      <xdr:row>13</xdr:row>
      <xdr:rowOff>589130</xdr:rowOff>
    </xdr:to>
    <xdr:pic>
      <xdr:nvPicPr>
        <xdr:cNvPr id="5" name="Image 4">
          <a:hlinkClick xmlns:r="http://schemas.openxmlformats.org/officeDocument/2006/relationships" r:id="rId1"/>
          <a:extLst>
            <a:ext uri="{FF2B5EF4-FFF2-40B4-BE49-F238E27FC236}">
              <a16:creationId xmlns:a16="http://schemas.microsoft.com/office/drawing/2014/main" id="{676AE675-8BA3-8345-AA6C-09759C60DF02}"/>
            </a:ext>
          </a:extLst>
        </xdr:cNvPr>
        <xdr:cNvPicPr>
          <a:picLocks noChangeAspect="1"/>
        </xdr:cNvPicPr>
      </xdr:nvPicPr>
      <xdr:blipFill>
        <a:blip xmlns:r="http://schemas.openxmlformats.org/officeDocument/2006/relationships" r:embed="rId2"/>
        <a:stretch>
          <a:fillRect/>
        </a:stretch>
      </xdr:blipFill>
      <xdr:spPr>
        <a:xfrm>
          <a:off x="1626674" y="3395830"/>
          <a:ext cx="1397758" cy="368300"/>
        </a:xfrm>
        <a:prstGeom prst="rect">
          <a:avLst/>
        </a:prstGeom>
      </xdr:spPr>
    </xdr:pic>
    <xdr:clientData/>
  </xdr:twoCellAnchor>
  <xdr:twoCellAnchor>
    <xdr:from>
      <xdr:col>2</xdr:col>
      <xdr:colOff>1307910</xdr:colOff>
      <xdr:row>13</xdr:row>
      <xdr:rowOff>132687</xdr:rowOff>
    </xdr:from>
    <xdr:to>
      <xdr:col>2</xdr:col>
      <xdr:colOff>2170796</xdr:colOff>
      <xdr:row>13</xdr:row>
      <xdr:rowOff>637945</xdr:rowOff>
    </xdr:to>
    <xdr:sp macro="" textlink="">
      <xdr:nvSpPr>
        <xdr:cNvPr id="6" name="ZoneTexte 24">
          <a:hlinkClick xmlns:r="http://schemas.openxmlformats.org/officeDocument/2006/relationships" r:id="rId3"/>
          <a:extLst>
            <a:ext uri="{FF2B5EF4-FFF2-40B4-BE49-F238E27FC236}">
              <a16:creationId xmlns:a16="http://schemas.microsoft.com/office/drawing/2014/main" id="{B5E19778-EB86-9B4B-A066-60FCB104AF3D}"/>
            </a:ext>
          </a:extLst>
        </xdr:cNvPr>
        <xdr:cNvSpPr txBox="1"/>
      </xdr:nvSpPr>
      <xdr:spPr>
        <a:xfrm>
          <a:off x="4170149" y="3260299"/>
          <a:ext cx="862886" cy="505258"/>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sz="1400" b="1">
              <a:ln w="0"/>
              <a:effectLst>
                <a:outerShdw blurRad="38100" dist="19050" dir="2700000" algn="tl" rotWithShape="0">
                  <a:schemeClr val="dk1">
                    <a:alpha val="40000"/>
                  </a:schemeClr>
                </a:outerShdw>
              </a:effectLst>
            </a:rPr>
            <a:t>Retour</a:t>
          </a:r>
        </a:p>
        <a:p>
          <a:r>
            <a:rPr lang="fr-FR" sz="1400" b="1">
              <a:ln w="0"/>
              <a:effectLst>
                <a:outerShdw blurRad="38100" dist="19050" dir="2700000" algn="tl" rotWithShape="0">
                  <a:schemeClr val="dk1">
                    <a:alpha val="40000"/>
                  </a:schemeClr>
                </a:outerShdw>
              </a:effectLst>
            </a:rPr>
            <a:t>MENU</a:t>
          </a:r>
        </a:p>
      </xdr:txBody>
    </xdr:sp>
    <xdr:clientData/>
  </xdr:twoCellAnchor>
  <xdr:twoCellAnchor editAs="oneCell">
    <xdr:from>
      <xdr:col>2</xdr:col>
      <xdr:colOff>777164</xdr:colOff>
      <xdr:row>13</xdr:row>
      <xdr:rowOff>151642</xdr:rowOff>
    </xdr:from>
    <xdr:to>
      <xdr:col>2</xdr:col>
      <xdr:colOff>1269631</xdr:colOff>
      <xdr:row>13</xdr:row>
      <xdr:rowOff>644109</xdr:rowOff>
    </xdr:to>
    <xdr:pic>
      <xdr:nvPicPr>
        <xdr:cNvPr id="7" name="Espace réservé du contenu 7" descr="Logement avec un remplissage uni">
          <a:hlinkClick xmlns:r="http://schemas.openxmlformats.org/officeDocument/2006/relationships" r:id="rId3"/>
          <a:extLst>
            <a:ext uri="{FF2B5EF4-FFF2-40B4-BE49-F238E27FC236}">
              <a16:creationId xmlns:a16="http://schemas.microsoft.com/office/drawing/2014/main" id="{072631B9-2DBC-9A4C-8D35-1A6FD71BDFD6}"/>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639403" y="3279254"/>
          <a:ext cx="492467" cy="492467"/>
        </a:xfrm>
        <a:prstGeom prst="rect">
          <a:avLst/>
        </a:prstGeom>
        <a:ln>
          <a:noFill/>
        </a:ln>
        <a:effectLst>
          <a:outerShdw blurRad="50800" dist="38100" dir="2700000" algn="tl" rotWithShape="0">
            <a:prstClr val="black">
              <a:alpha val="40000"/>
            </a:prstClr>
          </a:outerShdw>
        </a:effectLst>
      </xdr:spPr>
    </xdr:pic>
    <xdr:clientData/>
  </xdr:twoCellAnchor>
  <xdr:twoCellAnchor editAs="oneCell">
    <xdr:from>
      <xdr:col>5</xdr:col>
      <xdr:colOff>777164</xdr:colOff>
      <xdr:row>13</xdr:row>
      <xdr:rowOff>72356</xdr:rowOff>
    </xdr:from>
    <xdr:to>
      <xdr:col>5</xdr:col>
      <xdr:colOff>1831264</xdr:colOff>
      <xdr:row>13</xdr:row>
      <xdr:rowOff>613883</xdr:rowOff>
    </xdr:to>
    <xdr:pic>
      <xdr:nvPicPr>
        <xdr:cNvPr id="8" name="Image 7">
          <a:hlinkClick xmlns:r="http://schemas.openxmlformats.org/officeDocument/2006/relationships" r:id="rId6"/>
          <a:extLst>
            <a:ext uri="{FF2B5EF4-FFF2-40B4-BE49-F238E27FC236}">
              <a16:creationId xmlns:a16="http://schemas.microsoft.com/office/drawing/2014/main" id="{C5615F1D-E64E-E84F-B739-70F490934399}"/>
            </a:ext>
          </a:extLst>
        </xdr:cNvPr>
        <xdr:cNvPicPr>
          <a:picLocks noChangeAspect="1"/>
        </xdr:cNvPicPr>
      </xdr:nvPicPr>
      <xdr:blipFill>
        <a:blip xmlns:r="http://schemas.openxmlformats.org/officeDocument/2006/relationships" r:embed="rId7"/>
        <a:stretch>
          <a:fillRect/>
        </a:stretch>
      </xdr:blipFill>
      <xdr:spPr>
        <a:xfrm>
          <a:off x="14235373" y="3199968"/>
          <a:ext cx="1054100" cy="541527"/>
        </a:xfrm>
        <a:prstGeom prst="rect">
          <a:avLst/>
        </a:prstGeom>
      </xdr:spPr>
    </xdr:pic>
    <xdr:clientData/>
  </xdr:twoCellAnchor>
  <xdr:twoCellAnchor>
    <xdr:from>
      <xdr:col>2</xdr:col>
      <xdr:colOff>3111501</xdr:colOff>
      <xdr:row>13</xdr:row>
      <xdr:rowOff>496945</xdr:rowOff>
    </xdr:from>
    <xdr:to>
      <xdr:col>3</xdr:col>
      <xdr:colOff>7809</xdr:colOff>
      <xdr:row>13</xdr:row>
      <xdr:rowOff>687917</xdr:rowOff>
    </xdr:to>
    <xdr:sp macro="" textlink="">
      <xdr:nvSpPr>
        <xdr:cNvPr id="9" name="Titre 1">
          <a:extLst>
            <a:ext uri="{FF2B5EF4-FFF2-40B4-BE49-F238E27FC236}">
              <a16:creationId xmlns:a16="http://schemas.microsoft.com/office/drawing/2014/main" id="{A990AB30-34A7-8B4B-83DA-37E6373CC61F}"/>
            </a:ext>
          </a:extLst>
        </xdr:cNvPr>
        <xdr:cNvSpPr>
          <a:spLocks noGrp="1"/>
        </xdr:cNvSpPr>
      </xdr:nvSpPr>
      <xdr:spPr>
        <a:xfrm>
          <a:off x="5609168" y="3671945"/>
          <a:ext cx="1817558" cy="190972"/>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ysClr val="windowText" lastClr="000000"/>
              </a:solidFill>
              <a:latin typeface="Calibri Light" panose="020F0302020204030204"/>
            </a:defRPr>
          </a:lvl1pPr>
        </a:lstStyle>
        <a:p>
          <a:r>
            <a:rPr lang="fr-FR" sz="1200" b="1">
              <a:effectLst>
                <a:outerShdw blurRad="50800" dist="38100" dir="2700000" algn="tl" rotWithShape="0">
                  <a:prstClr val="black">
                    <a:alpha val="40000"/>
                  </a:prstClr>
                </a:outerShdw>
              </a:effectLst>
            </a:rPr>
            <a:t>Recherche et Innovation</a:t>
          </a:r>
        </a:p>
      </xdr:txBody>
    </xdr:sp>
    <xdr:clientData/>
  </xdr:twoCellAnchor>
  <xdr:twoCellAnchor>
    <xdr:from>
      <xdr:col>2</xdr:col>
      <xdr:colOff>3778249</xdr:colOff>
      <xdr:row>13</xdr:row>
      <xdr:rowOff>137583</xdr:rowOff>
    </xdr:from>
    <xdr:to>
      <xdr:col>2</xdr:col>
      <xdr:colOff>4115199</xdr:colOff>
      <xdr:row>13</xdr:row>
      <xdr:rowOff>453434</xdr:rowOff>
    </xdr:to>
    <xdr:sp macro="" textlink="">
      <xdr:nvSpPr>
        <xdr:cNvPr id="10" name="Ellipse 9">
          <a:hlinkClick xmlns:r="http://schemas.openxmlformats.org/officeDocument/2006/relationships" r:id="rId8"/>
          <a:extLst>
            <a:ext uri="{FF2B5EF4-FFF2-40B4-BE49-F238E27FC236}">
              <a16:creationId xmlns:a16="http://schemas.microsoft.com/office/drawing/2014/main" id="{D86BA669-B80A-BB48-821A-FBF8F6DD2534}"/>
            </a:ext>
          </a:extLst>
        </xdr:cNvPr>
        <xdr:cNvSpPr/>
      </xdr:nvSpPr>
      <xdr:spPr>
        <a:xfrm>
          <a:off x="6275916" y="3312583"/>
          <a:ext cx="336950" cy="315851"/>
        </a:xfrm>
        <a:prstGeom prst="ellipse">
          <a:avLst/>
        </a:prstGeom>
        <a:solidFill>
          <a:srgbClr val="C00000"/>
        </a:solidFill>
        <a:ln>
          <a:noFill/>
        </a:ln>
        <a:effectLst/>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xdr:from>
      <xdr:col>2</xdr:col>
      <xdr:colOff>4751917</xdr:colOff>
      <xdr:row>13</xdr:row>
      <xdr:rowOff>436687</xdr:rowOff>
    </xdr:from>
    <xdr:to>
      <xdr:col>3</xdr:col>
      <xdr:colOff>814917</xdr:colOff>
      <xdr:row>14</xdr:row>
      <xdr:rowOff>10583</xdr:rowOff>
    </xdr:to>
    <xdr:sp macro="" textlink="">
      <xdr:nvSpPr>
        <xdr:cNvPr id="11" name="Titre 1">
          <a:extLst>
            <a:ext uri="{FF2B5EF4-FFF2-40B4-BE49-F238E27FC236}">
              <a16:creationId xmlns:a16="http://schemas.microsoft.com/office/drawing/2014/main" id="{0D47AC7C-FB71-9847-B84D-BAB81D97165E}"/>
            </a:ext>
          </a:extLst>
        </xdr:cNvPr>
        <xdr:cNvSpPr>
          <a:spLocks noGrp="1"/>
        </xdr:cNvSpPr>
      </xdr:nvSpPr>
      <xdr:spPr>
        <a:xfrm>
          <a:off x="7249584" y="3611687"/>
          <a:ext cx="984250" cy="282979"/>
        </a:xfrm>
        <a:prstGeom prst="rect">
          <a:avLst/>
        </a:prstGeom>
      </xdr:spPr>
      <xdr:txBody>
        <a:bodyPr vert="horz" wrap="square" lIns="91440" tIns="45720" rIns="91440" bIns="45720" rtlCol="0" anchor="ctr">
          <a:normAutofit fontScale="90000"/>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fr-FR" sz="13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Conception</a:t>
          </a:r>
          <a:r>
            <a:rPr lang="fr-FR" sz="2000">
              <a:latin typeface="+mn-lt"/>
            </a:rPr>
            <a:t> </a:t>
          </a:r>
        </a:p>
      </xdr:txBody>
    </xdr:sp>
    <xdr:clientData/>
  </xdr:twoCellAnchor>
  <xdr:twoCellAnchor>
    <xdr:from>
      <xdr:col>3</xdr:col>
      <xdr:colOff>92475</xdr:colOff>
      <xdr:row>13</xdr:row>
      <xdr:rowOff>122293</xdr:rowOff>
    </xdr:from>
    <xdr:to>
      <xdr:col>3</xdr:col>
      <xdr:colOff>444500</xdr:colOff>
      <xdr:row>13</xdr:row>
      <xdr:rowOff>465667</xdr:rowOff>
    </xdr:to>
    <xdr:sp macro="" textlink="">
      <xdr:nvSpPr>
        <xdr:cNvPr id="12" name="Ellipse 11">
          <a:hlinkClick xmlns:r="http://schemas.openxmlformats.org/officeDocument/2006/relationships" r:id="rId9"/>
          <a:extLst>
            <a:ext uri="{FF2B5EF4-FFF2-40B4-BE49-F238E27FC236}">
              <a16:creationId xmlns:a16="http://schemas.microsoft.com/office/drawing/2014/main" id="{19706A15-4C58-C94D-8DF4-A9465885E92C}"/>
            </a:ext>
          </a:extLst>
        </xdr:cNvPr>
        <xdr:cNvSpPr/>
      </xdr:nvSpPr>
      <xdr:spPr>
        <a:xfrm>
          <a:off x="7511392" y="3297293"/>
          <a:ext cx="352025" cy="343374"/>
        </a:xfrm>
        <a:prstGeom prst="ellipse">
          <a:avLst/>
        </a:prstGeom>
        <a:solidFill>
          <a:srgbClr val="FEC600"/>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xdr:from>
      <xdr:col>3</xdr:col>
      <xdr:colOff>880902</xdr:colOff>
      <xdr:row>13</xdr:row>
      <xdr:rowOff>511759</xdr:rowOff>
    </xdr:from>
    <xdr:to>
      <xdr:col>3</xdr:col>
      <xdr:colOff>1973763</xdr:colOff>
      <xdr:row>14</xdr:row>
      <xdr:rowOff>5876</xdr:rowOff>
    </xdr:to>
    <xdr:sp macro="" textlink="">
      <xdr:nvSpPr>
        <xdr:cNvPr id="13" name="Titre 1">
          <a:extLst>
            <a:ext uri="{FF2B5EF4-FFF2-40B4-BE49-F238E27FC236}">
              <a16:creationId xmlns:a16="http://schemas.microsoft.com/office/drawing/2014/main" id="{5B5D7AC0-5712-4649-BB8E-7984A13844AD}"/>
            </a:ext>
          </a:extLst>
        </xdr:cNvPr>
        <xdr:cNvSpPr>
          <a:spLocks noGrp="1"/>
        </xdr:cNvSpPr>
      </xdr:nvSpPr>
      <xdr:spPr>
        <a:xfrm>
          <a:off x="8299819" y="3686759"/>
          <a:ext cx="1092861" cy="203200"/>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pPr algn="ctr"/>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Phase</a:t>
          </a:r>
          <a:r>
            <a:rPr lang="fr-FR" sz="1200" b="1">
              <a:latin typeface="+mn-lt"/>
              <a:cs typeface="Arial" panose="020B0604020202020204" pitchFamily="34" charset="0"/>
            </a:rPr>
            <a:t> </a:t>
          </a:r>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de tests</a:t>
          </a:r>
        </a:p>
      </xdr:txBody>
    </xdr:sp>
    <xdr:clientData/>
  </xdr:twoCellAnchor>
  <xdr:twoCellAnchor>
    <xdr:from>
      <xdr:col>3</xdr:col>
      <xdr:colOff>1254096</xdr:colOff>
      <xdr:row>13</xdr:row>
      <xdr:rowOff>125400</xdr:rowOff>
    </xdr:from>
    <xdr:to>
      <xdr:col>3</xdr:col>
      <xdr:colOff>1608664</xdr:colOff>
      <xdr:row>13</xdr:row>
      <xdr:rowOff>476250</xdr:rowOff>
    </xdr:to>
    <xdr:sp macro="" textlink="">
      <xdr:nvSpPr>
        <xdr:cNvPr id="14" name="Ellipse 13">
          <a:hlinkClick xmlns:r="http://schemas.openxmlformats.org/officeDocument/2006/relationships" r:id="rId10"/>
          <a:extLst>
            <a:ext uri="{FF2B5EF4-FFF2-40B4-BE49-F238E27FC236}">
              <a16:creationId xmlns:a16="http://schemas.microsoft.com/office/drawing/2014/main" id="{2C40967D-B889-AB46-A679-1362CB3E0971}"/>
            </a:ext>
          </a:extLst>
        </xdr:cNvPr>
        <xdr:cNvSpPr/>
      </xdr:nvSpPr>
      <xdr:spPr>
        <a:xfrm>
          <a:off x="8673013" y="3300400"/>
          <a:ext cx="354568" cy="350850"/>
        </a:xfrm>
        <a:prstGeom prst="ellipse">
          <a:avLst/>
        </a:prstGeom>
        <a:solidFill>
          <a:srgbClr val="63F916"/>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twoCellAnchor>
    <xdr:from>
      <xdr:col>4</xdr:col>
      <xdr:colOff>101841</xdr:colOff>
      <xdr:row>13</xdr:row>
      <xdr:rowOff>523469</xdr:rowOff>
    </xdr:from>
    <xdr:to>
      <xdr:col>4</xdr:col>
      <xdr:colOff>1026580</xdr:colOff>
      <xdr:row>13</xdr:row>
      <xdr:rowOff>698498</xdr:rowOff>
    </xdr:to>
    <xdr:sp macro="" textlink="">
      <xdr:nvSpPr>
        <xdr:cNvPr id="15" name="Titre 1">
          <a:extLst>
            <a:ext uri="{FF2B5EF4-FFF2-40B4-BE49-F238E27FC236}">
              <a16:creationId xmlns:a16="http://schemas.microsoft.com/office/drawing/2014/main" id="{BFEE483C-50A3-FB44-9916-CE0043561A39}"/>
            </a:ext>
          </a:extLst>
        </xdr:cNvPr>
        <xdr:cNvSpPr>
          <a:spLocks noGrp="1"/>
        </xdr:cNvSpPr>
      </xdr:nvSpPr>
      <xdr:spPr>
        <a:xfrm>
          <a:off x="9552758" y="3698469"/>
          <a:ext cx="924739" cy="175029"/>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pPr algn="ctr"/>
          <a:r>
            <a:rPr lang="fr-FR" sz="1200" b="1" kern="1200">
              <a:solidFill>
                <a:sysClr val="windowText" lastClr="000000"/>
              </a:solidFill>
              <a:effectLst>
                <a:outerShdw blurRad="50800" dist="38100" dir="2700000" algn="tl" rotWithShape="0">
                  <a:prstClr val="black">
                    <a:alpha val="40000"/>
                  </a:prstClr>
                </a:outerShdw>
              </a:effectLst>
              <a:latin typeface="Calibri Light" panose="020F0302020204030204"/>
              <a:ea typeface="+mn-ea"/>
              <a:cs typeface="+mn-cs"/>
            </a:rPr>
            <a:t>Validation</a:t>
          </a:r>
        </a:p>
      </xdr:txBody>
    </xdr:sp>
    <xdr:clientData/>
  </xdr:twoCellAnchor>
  <xdr:twoCellAnchor>
    <xdr:from>
      <xdr:col>4</xdr:col>
      <xdr:colOff>413654</xdr:colOff>
      <xdr:row>13</xdr:row>
      <xdr:rowOff>115943</xdr:rowOff>
    </xdr:from>
    <xdr:to>
      <xdr:col>4</xdr:col>
      <xdr:colOff>751414</xdr:colOff>
      <xdr:row>13</xdr:row>
      <xdr:rowOff>446143</xdr:rowOff>
    </xdr:to>
    <xdr:sp macro="" textlink="">
      <xdr:nvSpPr>
        <xdr:cNvPr id="16" name="Ellipse 15">
          <a:hlinkClick xmlns:r="http://schemas.openxmlformats.org/officeDocument/2006/relationships" r:id="rId11"/>
          <a:extLst>
            <a:ext uri="{FF2B5EF4-FFF2-40B4-BE49-F238E27FC236}">
              <a16:creationId xmlns:a16="http://schemas.microsoft.com/office/drawing/2014/main" id="{1F9E3BCA-E574-504B-AF58-B04670735DC8}"/>
            </a:ext>
          </a:extLst>
        </xdr:cNvPr>
        <xdr:cNvSpPr/>
      </xdr:nvSpPr>
      <xdr:spPr>
        <a:xfrm>
          <a:off x="9864571" y="3290943"/>
          <a:ext cx="337760" cy="330200"/>
        </a:xfrm>
        <a:prstGeom prst="ellipse">
          <a:avLst/>
        </a:prstGeom>
        <a:solidFill>
          <a:srgbClr val="5D9EDB"/>
        </a:solidFill>
        <a:scene3d>
          <a:camera prst="orthographicFront">
            <a:rot lat="0" lon="0" rev="0"/>
          </a:camera>
          <a:lightRig rig="contrasting" dir="t">
            <a:rot lat="0" lon="0" rev="1200000"/>
          </a:lightRig>
        </a:scene3d>
        <a:sp3d contourW="19050" prstMaterial="metal">
          <a:bevelT w="88900" h="203200"/>
          <a:bevelB w="165100" h="254000"/>
        </a:sp3d>
      </xdr:spPr>
      <xdr:style>
        <a:lnRef idx="0">
          <a:schemeClr val="lt1">
            <a:hueOff val="0"/>
            <a:satOff val="0"/>
            <a:lumOff val="0"/>
            <a:alphaOff val="0"/>
          </a:schemeClr>
        </a:lnRef>
        <a:fillRef idx="1">
          <a:schemeClr val="accent4">
            <a:hueOff val="9800891"/>
            <a:satOff val="-40777"/>
            <a:lumOff val="9608"/>
            <a:alphaOff val="0"/>
          </a:schemeClr>
        </a:fillRef>
        <a:effectRef idx="2">
          <a:schemeClr val="accent4">
            <a:hueOff val="9800891"/>
            <a:satOff val="-40777"/>
            <a:lumOff val="9608"/>
            <a:alphaOff val="0"/>
          </a:schemeClr>
        </a:effectRef>
        <a:fontRef idx="minor">
          <a:schemeClr val="lt1"/>
        </a:fontRef>
      </xdr:style>
      <xdr:txBody>
        <a:bodyPr wrap="square"/>
        <a:lstStyle/>
        <a:p>
          <a:endParaRPr lang="fr-FR"/>
        </a:p>
      </xdr:txBody>
    </xdr:sp>
    <xdr:clientData/>
  </xdr:twoCellAnchor>
  <xdr:oneCellAnchor>
    <xdr:from>
      <xdr:col>1</xdr:col>
      <xdr:colOff>170597</xdr:colOff>
      <xdr:row>13</xdr:row>
      <xdr:rowOff>148177</xdr:rowOff>
    </xdr:from>
    <xdr:ext cx="880947" cy="436786"/>
    <xdr:sp macro="" textlink="">
      <xdr:nvSpPr>
        <xdr:cNvPr id="17" name="ZoneTexte 16">
          <a:extLst>
            <a:ext uri="{FF2B5EF4-FFF2-40B4-BE49-F238E27FC236}">
              <a16:creationId xmlns:a16="http://schemas.microsoft.com/office/drawing/2014/main" id="{E8622897-DF24-CF48-859B-C70FE35D5F1C}"/>
            </a:ext>
          </a:extLst>
        </xdr:cNvPr>
        <xdr:cNvSpPr txBox="1"/>
      </xdr:nvSpPr>
      <xdr:spPr>
        <a:xfrm>
          <a:off x="341194" y="3275789"/>
          <a:ext cx="880947" cy="436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u="sng">
              <a:solidFill>
                <a:schemeClr val="accent2"/>
              </a:solidFill>
              <a:effectLst>
                <a:outerShdw blurRad="50800" dist="38100" dir="2700000" algn="tl" rotWithShape="0">
                  <a:prstClr val="black">
                    <a:alpha val="40000"/>
                  </a:prstClr>
                </a:outerShdw>
              </a:effectLst>
            </a:rPr>
            <a:t>Boutons </a:t>
          </a:r>
        </a:p>
        <a:p>
          <a:pPr algn="ctr"/>
          <a:r>
            <a:rPr lang="fr-FR" sz="1100" b="1" u="sng">
              <a:solidFill>
                <a:schemeClr val="accent2"/>
              </a:solidFill>
              <a:effectLst>
                <a:outerShdw blurRad="50800" dist="38100" dir="2700000" algn="tl" rotWithShape="0">
                  <a:prstClr val="black">
                    <a:alpha val="40000"/>
                  </a:prstClr>
                </a:outerShdw>
              </a:effectLst>
            </a:rPr>
            <a:t>interactifs : </a:t>
          </a:r>
        </a:p>
      </xdr:txBody>
    </xdr:sp>
    <xdr:clientData/>
  </xdr:oneCellAnchor>
  <xdr:twoCellAnchor editAs="oneCell">
    <xdr:from>
      <xdr:col>1</xdr:col>
      <xdr:colOff>75820</xdr:colOff>
      <xdr:row>14</xdr:row>
      <xdr:rowOff>56865</xdr:rowOff>
    </xdr:from>
    <xdr:to>
      <xdr:col>1</xdr:col>
      <xdr:colOff>1840355</xdr:colOff>
      <xdr:row>15</xdr:row>
      <xdr:rowOff>2748</xdr:rowOff>
    </xdr:to>
    <xdr:pic>
      <xdr:nvPicPr>
        <xdr:cNvPr id="18" name="Image 17">
          <a:extLst>
            <a:ext uri="{FF2B5EF4-FFF2-40B4-BE49-F238E27FC236}">
              <a16:creationId xmlns:a16="http://schemas.microsoft.com/office/drawing/2014/main" id="{54EDE4A0-6947-1849-A69E-EA017921AA0B}"/>
            </a:ext>
          </a:extLst>
        </xdr:cNvPr>
        <xdr:cNvPicPr>
          <a:picLocks noChangeAspect="1"/>
        </xdr:cNvPicPr>
      </xdr:nvPicPr>
      <xdr:blipFill>
        <a:blip xmlns:r="http://schemas.openxmlformats.org/officeDocument/2006/relationships" r:embed="rId12"/>
        <a:stretch>
          <a:fillRect/>
        </a:stretch>
      </xdr:blipFill>
      <xdr:spPr>
        <a:xfrm>
          <a:off x="246417" y="3904775"/>
          <a:ext cx="1764535" cy="663433"/>
        </a:xfrm>
        <a:prstGeom prst="rect">
          <a:avLst/>
        </a:prstGeom>
      </xdr:spPr>
    </xdr:pic>
    <xdr:clientData/>
  </xdr:twoCellAnchor>
  <xdr:twoCellAnchor editAs="oneCell">
    <xdr:from>
      <xdr:col>0</xdr:col>
      <xdr:colOff>95249</xdr:colOff>
      <xdr:row>1</xdr:row>
      <xdr:rowOff>63499</xdr:rowOff>
    </xdr:from>
    <xdr:to>
      <xdr:col>2</xdr:col>
      <xdr:colOff>863</xdr:colOff>
      <xdr:row>3</xdr:row>
      <xdr:rowOff>301624</xdr:rowOff>
    </xdr:to>
    <xdr:pic>
      <xdr:nvPicPr>
        <xdr:cNvPr id="19" name="Graphique 18">
          <a:extLst>
            <a:ext uri="{FF2B5EF4-FFF2-40B4-BE49-F238E27FC236}">
              <a16:creationId xmlns:a16="http://schemas.microsoft.com/office/drawing/2014/main" id="{883D0378-BAF2-4CC3-9338-3BD21A1AEAF8}"/>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rcRect t="5809" b="46260"/>
        <a:stretch/>
      </xdr:blipFill>
      <xdr:spPr>
        <a:xfrm>
          <a:off x="95249" y="253999"/>
          <a:ext cx="2296389" cy="619125"/>
        </a:xfrm>
        <a:prstGeom prst="rect">
          <a:avLst/>
        </a:prstGeom>
      </xdr:spPr>
    </xdr:pic>
    <xdr:clientData/>
  </xdr:twoCellAnchor>
  <xdr:twoCellAnchor editAs="oneCell">
    <xdr:from>
      <xdr:col>6</xdr:col>
      <xdr:colOff>381000</xdr:colOff>
      <xdr:row>1</xdr:row>
      <xdr:rowOff>63500</xdr:rowOff>
    </xdr:from>
    <xdr:to>
      <xdr:col>8</xdr:col>
      <xdr:colOff>439013</xdr:colOff>
      <xdr:row>3</xdr:row>
      <xdr:rowOff>301625</xdr:rowOff>
    </xdr:to>
    <xdr:pic>
      <xdr:nvPicPr>
        <xdr:cNvPr id="20" name="Graphique 19">
          <a:extLst>
            <a:ext uri="{FF2B5EF4-FFF2-40B4-BE49-F238E27FC236}">
              <a16:creationId xmlns:a16="http://schemas.microsoft.com/office/drawing/2014/main" id="{98D5C043-DF58-471C-AEBB-2BD1143D7BF9}"/>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rcRect t="5809" b="46260"/>
        <a:stretch/>
      </xdr:blipFill>
      <xdr:spPr>
        <a:xfrm>
          <a:off x="14112875" y="254000"/>
          <a:ext cx="2296389" cy="6191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travaux.master.utc/formations-master/ingenierie-de-la-sante/ids083/"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travaux.master.utc/formations-master/ingenierie-de-la-sante/ids083/"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Isabelle.Claude@utc.fr" TargetMode="External"/><Relationship Id="rId13" Type="http://schemas.openxmlformats.org/officeDocument/2006/relationships/hyperlink" Target="http://bibliotheque.utc.fr/" TargetMode="External"/><Relationship Id="rId18" Type="http://schemas.openxmlformats.org/officeDocument/2006/relationships/hyperlink" Target="http://bibliotheque.utc.fr/" TargetMode="External"/><Relationship Id="rId26" Type="http://schemas.openxmlformats.org/officeDocument/2006/relationships/hyperlink" Target="mailto:charles.lenay@utc.fr" TargetMode="External"/><Relationship Id="rId3" Type="http://schemas.openxmlformats.org/officeDocument/2006/relationships/hyperlink" Target="mailto:Chloe.adidi@utc.fr" TargetMode="External"/><Relationship Id="rId21" Type="http://schemas.openxmlformats.org/officeDocument/2006/relationships/hyperlink" Target="http://bibliotheque.utc.fr/" TargetMode="External"/><Relationship Id="rId7" Type="http://schemas.openxmlformats.org/officeDocument/2006/relationships/hyperlink" Target="mailto:gilbert.farges@utc.fr" TargetMode="External"/><Relationship Id="rId12" Type="http://schemas.openxmlformats.org/officeDocument/2006/relationships/hyperlink" Target="https://www.utc.fr/" TargetMode="External"/><Relationship Id="rId17" Type="http://schemas.openxmlformats.org/officeDocument/2006/relationships/hyperlink" Target="http://bibliotheque.utc.fr/" TargetMode="External"/><Relationship Id="rId25" Type="http://schemas.openxmlformats.org/officeDocument/2006/relationships/hyperlink" Target="mailto:xavier.guchet@utc.fr" TargetMode="External"/><Relationship Id="rId2" Type="http://schemas.openxmlformats.org/officeDocument/2006/relationships/hyperlink" Target="mailto:valerie.basseville@utc.fr" TargetMode="External"/><Relationship Id="rId16" Type="http://schemas.openxmlformats.org/officeDocument/2006/relationships/hyperlink" Target="http://bibliotheque.utc.fr/" TargetMode="External"/><Relationship Id="rId20" Type="http://schemas.openxmlformats.org/officeDocument/2006/relationships/hyperlink" Target="http://bibliotheque.utc.fr/" TargetMode="External"/><Relationship Id="rId29" Type="http://schemas.openxmlformats.org/officeDocument/2006/relationships/drawing" Target="../drawings/drawing4.xml"/><Relationship Id="rId1" Type="http://schemas.openxmlformats.org/officeDocument/2006/relationships/hyperlink" Target="mailto:Beatrice.konig@utc.fr" TargetMode="External"/><Relationship Id="rId6" Type="http://schemas.openxmlformats.org/officeDocument/2006/relationships/hyperlink" Target="mailto:nicolas.piton@utc.fr" TargetMode="External"/><Relationship Id="rId11" Type="http://schemas.openxmlformats.org/officeDocument/2006/relationships/hyperlink" Target="mailto:jeremy.terrien@utc.fr" TargetMode="External"/><Relationship Id="rId24" Type="http://schemas.openxmlformats.org/officeDocument/2006/relationships/hyperlink" Target="http://bibliotheque.utc.fr/" TargetMode="External"/><Relationship Id="rId5" Type="http://schemas.openxmlformats.org/officeDocument/2006/relationships/hyperlink" Target="mailto:dan.istrate@utc.fr" TargetMode="External"/><Relationship Id="rId15" Type="http://schemas.openxmlformats.org/officeDocument/2006/relationships/hyperlink" Target="http://bibliotheque.utc.fr/" TargetMode="External"/><Relationship Id="rId23" Type="http://schemas.openxmlformats.org/officeDocument/2006/relationships/hyperlink" Target="https://travaux.master.utc.fr/" TargetMode="External"/><Relationship Id="rId28" Type="http://schemas.openxmlformats.org/officeDocument/2006/relationships/printerSettings" Target="../printerSettings/printerSettings3.bin"/><Relationship Id="rId10" Type="http://schemas.openxmlformats.org/officeDocument/2006/relationships/hyperlink" Target="mailto:pol-manoel.felan@utc.fr" TargetMode="External"/><Relationship Id="rId19" Type="http://schemas.openxmlformats.org/officeDocument/2006/relationships/hyperlink" Target="http://bibliotheque.utc.fr/" TargetMode="External"/><Relationship Id="rId4" Type="http://schemas.openxmlformats.org/officeDocument/2006/relationships/hyperlink" Target="mailto:christophe.forgez@utc.fr" TargetMode="External"/><Relationship Id="rId9" Type="http://schemas.openxmlformats.org/officeDocument/2006/relationships/hyperlink" Target="mailto:jean-matthieu.prot@utc.fr" TargetMode="External"/><Relationship Id="rId14" Type="http://schemas.openxmlformats.org/officeDocument/2006/relationships/hyperlink" Target="http://bibliotheque.utc.fr/" TargetMode="External"/><Relationship Id="rId22" Type="http://schemas.openxmlformats.org/officeDocument/2006/relationships/hyperlink" Target="https://travaux.master.utc.fr/" TargetMode="External"/><Relationship Id="rId27" Type="http://schemas.openxmlformats.org/officeDocument/2006/relationships/hyperlink" Target="https://travaux.master.utc/formations-master/ingenierie-de-la-sante/ids083/"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thomas.boutin@utc.fr" TargetMode="External"/><Relationship Id="rId13" Type="http://schemas.openxmlformats.org/officeDocument/2006/relationships/hyperlink" Target="https://travaux.master.utc/formations-master/ingenierie-de-la-sante/ids083/" TargetMode="External"/><Relationship Id="rId3" Type="http://schemas.openxmlformats.org/officeDocument/2006/relationships/hyperlink" Target="mailto:Khalil.ben-mansour@utc.fr" TargetMode="External"/><Relationship Id="rId7" Type="http://schemas.openxmlformats.org/officeDocument/2006/relationships/hyperlink" Target="mailto:jerome.favergeon@utc.fr" TargetMode="External"/><Relationship Id="rId12" Type="http://schemas.openxmlformats.org/officeDocument/2006/relationships/hyperlink" Target="mailto:ullah.khan@utc.fr" TargetMode="External"/><Relationship Id="rId2" Type="http://schemas.openxmlformats.org/officeDocument/2006/relationships/hyperlink" Target="mailto:nicolas.piton@utc.fr" TargetMode="External"/><Relationship Id="rId1" Type="http://schemas.openxmlformats.org/officeDocument/2006/relationships/hyperlink" Target="mailto:christophe.forgez@utc.fr" TargetMode="External"/><Relationship Id="rId6" Type="http://schemas.openxmlformats.org/officeDocument/2006/relationships/hyperlink" Target="mailto:Christophe.egles@utc.fr" TargetMode="External"/><Relationship Id="rId11" Type="http://schemas.openxmlformats.org/officeDocument/2006/relationships/hyperlink" Target="mailto:islma.ramadan@utc.fr" TargetMode="External"/><Relationship Id="rId5" Type="http://schemas.openxmlformats.org/officeDocument/2006/relationships/hyperlink" Target="mailto:timothee.baudequin@utc.fr" TargetMode="External"/><Relationship Id="rId15" Type="http://schemas.openxmlformats.org/officeDocument/2006/relationships/drawing" Target="../drawings/drawing5.xml"/><Relationship Id="rId10" Type="http://schemas.openxmlformats.org/officeDocument/2006/relationships/hyperlink" Target="mailto:piotr.breitkopf@utc.fr" TargetMode="External"/><Relationship Id="rId4" Type="http://schemas.openxmlformats.org/officeDocument/2006/relationships/hyperlink" Target="mailto:jeremy.terrien@utc.fr" TargetMode="External"/><Relationship Id="rId9" Type="http://schemas.openxmlformats.org/officeDocument/2006/relationships/hyperlink" Target="mailto:philippe.pouille@utc.fr" TargetMode="External"/><Relationship Id="rId1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mailto:francois.oudet@utc.fr" TargetMode="External"/><Relationship Id="rId7" Type="http://schemas.openxmlformats.org/officeDocument/2006/relationships/drawing" Target="../drawings/drawing6.xml"/><Relationship Id="rId2" Type="http://schemas.openxmlformats.org/officeDocument/2006/relationships/hyperlink" Target="mailto:christophe.forgez@utc.fr" TargetMode="External"/><Relationship Id="rId1" Type="http://schemas.openxmlformats.org/officeDocument/2006/relationships/hyperlink" Target="mailto:pol-manoel.felan@utc.fr" TargetMode="External"/><Relationship Id="rId6" Type="http://schemas.openxmlformats.org/officeDocument/2006/relationships/printerSettings" Target="../printerSettings/printerSettings5.bin"/><Relationship Id="rId5" Type="http://schemas.openxmlformats.org/officeDocument/2006/relationships/hyperlink" Target="https://travaux.master.utc/formations-master/ingenierie-de-la-sante/ids083/" TargetMode="External"/><Relationship Id="rId4" Type="http://schemas.openxmlformats.org/officeDocument/2006/relationships/hyperlink" Target="https://fr.wikipedia.org/wiki/Interaction_rayonnement-mati%C3%A8r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travaux.master.utc/formations-master/ingenierie-de-la-sante/ids083/" TargetMode="External"/><Relationship Id="rId2" Type="http://schemas.openxmlformats.org/officeDocument/2006/relationships/hyperlink" Target="mailto:gilbert.farges@utc.fr" TargetMode="External"/><Relationship Id="rId1" Type="http://schemas.openxmlformats.org/officeDocument/2006/relationships/hyperlink" Target="https://travaux.master.utc.fr/&#160;&#160;ref:%20IDS079"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travaux.master.utc/formations-master/ingenierie-de-la-sante/ids083/"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ravaux.master.utc/formations-master/ingenierie-de-la-sante/ids083/" TargetMode="External"/><Relationship Id="rId1" Type="http://schemas.openxmlformats.org/officeDocument/2006/relationships/hyperlink" Target="https://travaux.master.utc/formations-master/ingenierie-de-la-sante/ids083/"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22FF1-F3F7-A547-B188-CF583BB23D6F}">
  <dimension ref="A1"/>
  <sheetViews>
    <sheetView showGridLines="0" zoomScale="86" workbookViewId="0">
      <selection activeCell="R15" sqref="R15"/>
    </sheetView>
  </sheetViews>
  <sheetFormatPr baseColWidth="10" defaultColWidth="11.5" defaultRowHeight="15" x14ac:dyDescent="0.2"/>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1"/>
  <sheetViews>
    <sheetView showGridLines="0" topLeftCell="A18" zoomScale="75" zoomScaleNormal="80" workbookViewId="0">
      <selection sqref="A1:H1"/>
    </sheetView>
  </sheetViews>
  <sheetFormatPr baseColWidth="10" defaultColWidth="11.5" defaultRowHeight="15" x14ac:dyDescent="0.2"/>
  <cols>
    <col min="1" max="1" width="1.6640625" customWidth="1"/>
    <col min="2" max="2" width="8" customWidth="1"/>
    <col min="3" max="3" width="35.5" customWidth="1"/>
    <col min="4" max="4" width="30.5" customWidth="1"/>
    <col min="5" max="5" width="34.5" customWidth="1"/>
    <col min="6" max="6" width="29.6640625" customWidth="1"/>
    <col min="7" max="7" width="18" customWidth="1"/>
    <col min="8" max="8" width="14.6640625" customWidth="1"/>
  </cols>
  <sheetData>
    <row r="1" spans="1:8" x14ac:dyDescent="0.2">
      <c r="A1" s="339" t="s">
        <v>0</v>
      </c>
      <c r="B1" s="339"/>
      <c r="C1" s="339"/>
      <c r="D1" s="339"/>
      <c r="E1" s="339"/>
      <c r="F1" s="339"/>
      <c r="G1" s="339"/>
      <c r="H1" s="339"/>
    </row>
    <row r="2" spans="1:8" x14ac:dyDescent="0.2">
      <c r="A2" s="345" t="s">
        <v>1</v>
      </c>
      <c r="B2" s="345"/>
      <c r="C2" s="345"/>
      <c r="D2" s="345"/>
      <c r="E2" s="345"/>
      <c r="F2" s="345"/>
      <c r="G2" s="345"/>
      <c r="H2" s="345"/>
    </row>
    <row r="3" spans="1:8" ht="20.25" customHeight="1" x14ac:dyDescent="0.2">
      <c r="A3" s="51"/>
      <c r="B3" s="52"/>
      <c r="C3" s="343" t="s">
        <v>2</v>
      </c>
      <c r="D3" s="343"/>
      <c r="E3" s="343"/>
      <c r="F3" s="343"/>
      <c r="G3" s="343"/>
      <c r="H3" s="343"/>
    </row>
    <row r="4" spans="1:8" ht="25" x14ac:dyDescent="0.2">
      <c r="A4" s="51"/>
      <c r="B4" s="51"/>
      <c r="C4" s="341" t="s">
        <v>3</v>
      </c>
      <c r="D4" s="342"/>
      <c r="E4" s="342"/>
      <c r="F4" s="342"/>
      <c r="G4" s="342"/>
      <c r="H4" s="342"/>
    </row>
    <row r="5" spans="1:8" ht="21" customHeight="1" x14ac:dyDescent="0.2">
      <c r="A5" s="51"/>
      <c r="B5" s="53"/>
      <c r="C5" s="344" t="s">
        <v>4</v>
      </c>
      <c r="D5" s="344"/>
      <c r="E5" s="344"/>
      <c r="F5" s="344"/>
      <c r="G5" s="344"/>
      <c r="H5" s="344"/>
    </row>
    <row r="6" spans="1:8" ht="16" x14ac:dyDescent="0.2">
      <c r="A6" s="40"/>
      <c r="B6" s="40"/>
      <c r="C6" s="41"/>
      <c r="D6" s="42"/>
      <c r="E6" s="47"/>
      <c r="F6" s="42"/>
      <c r="G6" s="43"/>
      <c r="H6" s="42"/>
    </row>
    <row r="7" spans="1:8" x14ac:dyDescent="0.2">
      <c r="A7" s="346" t="s">
        <v>5</v>
      </c>
      <c r="B7" s="347"/>
      <c r="C7" s="347"/>
      <c r="D7" s="347"/>
      <c r="E7" s="347"/>
      <c r="F7" s="347"/>
      <c r="G7" s="347"/>
      <c r="H7" s="347"/>
    </row>
    <row r="8" spans="1:8" ht="18" x14ac:dyDescent="0.2">
      <c r="A8" s="315"/>
      <c r="B8" s="315"/>
      <c r="C8" s="315"/>
      <c r="D8" s="354" t="s">
        <v>804</v>
      </c>
      <c r="E8" s="354"/>
      <c r="F8" s="354"/>
      <c r="G8" s="315"/>
      <c r="H8" s="315"/>
    </row>
    <row r="9" spans="1:8" ht="18" x14ac:dyDescent="0.2">
      <c r="A9" s="48"/>
      <c r="B9" s="48"/>
      <c r="C9" s="49"/>
      <c r="D9" s="50" t="s">
        <v>6</v>
      </c>
      <c r="E9" s="358"/>
      <c r="F9" s="358"/>
      <c r="G9" s="49"/>
      <c r="H9" s="49"/>
    </row>
    <row r="10" spans="1:8" ht="18" x14ac:dyDescent="0.2">
      <c r="A10" s="48"/>
      <c r="B10" s="48"/>
      <c r="C10" s="49"/>
      <c r="D10" s="50" t="s">
        <v>7</v>
      </c>
      <c r="E10" s="359"/>
      <c r="F10" s="359"/>
      <c r="G10" s="49"/>
      <c r="H10" s="49"/>
    </row>
    <row r="11" spans="1:8" ht="18" x14ac:dyDescent="0.2">
      <c r="A11" s="48"/>
      <c r="B11" s="48"/>
      <c r="C11" s="49"/>
      <c r="D11" s="50" t="s">
        <v>8</v>
      </c>
      <c r="E11" s="359"/>
      <c r="F11" s="359"/>
      <c r="G11" s="49"/>
      <c r="H11" s="49"/>
    </row>
    <row r="12" spans="1:8" ht="18" x14ac:dyDescent="0.2">
      <c r="A12" s="48"/>
      <c r="B12" s="48"/>
      <c r="C12" s="49"/>
      <c r="D12" s="50" t="s">
        <v>9</v>
      </c>
      <c r="E12" s="174" t="s">
        <v>10</v>
      </c>
      <c r="F12" s="175" t="s">
        <v>11</v>
      </c>
      <c r="G12" s="49"/>
      <c r="H12" s="49"/>
    </row>
    <row r="13" spans="1:8" x14ac:dyDescent="0.2">
      <c r="A13" s="40"/>
      <c r="B13" s="40"/>
      <c r="C13" s="40"/>
      <c r="D13" s="40"/>
      <c r="E13" s="40"/>
      <c r="F13" s="40"/>
      <c r="G13" s="40"/>
      <c r="H13" s="40"/>
    </row>
    <row r="14" spans="1:8" ht="26" customHeight="1" x14ac:dyDescent="0.2">
      <c r="A14" s="54"/>
      <c r="B14" s="54"/>
      <c r="C14" s="54"/>
      <c r="D14" s="340" t="s">
        <v>12</v>
      </c>
      <c r="E14" s="340"/>
      <c r="F14" s="340"/>
      <c r="G14" s="54"/>
      <c r="H14" s="54"/>
    </row>
    <row r="15" spans="1:8" ht="44.25" customHeight="1" x14ac:dyDescent="0.2">
      <c r="A15" s="95"/>
      <c r="B15" s="348" t="s">
        <v>800</v>
      </c>
      <c r="C15" s="348"/>
      <c r="D15" s="348"/>
      <c r="E15" s="348"/>
      <c r="F15" s="348"/>
      <c r="G15" s="348"/>
      <c r="H15" s="348"/>
    </row>
    <row r="16" spans="1:8" ht="19.5" customHeight="1" x14ac:dyDescent="0.2">
      <c r="A16" s="95"/>
      <c r="B16" s="355" t="s">
        <v>13</v>
      </c>
      <c r="C16" s="355"/>
      <c r="D16" s="355"/>
      <c r="E16" s="355"/>
      <c r="F16" s="94"/>
      <c r="G16" s="94"/>
      <c r="H16" s="94"/>
    </row>
    <row r="17" spans="1:8" ht="30" customHeight="1" x14ac:dyDescent="0.2">
      <c r="A17" s="95"/>
      <c r="B17" s="352" t="s">
        <v>14</v>
      </c>
      <c r="C17" s="352"/>
      <c r="D17" s="351" t="s">
        <v>15</v>
      </c>
      <c r="E17" s="351"/>
      <c r="F17" s="351"/>
      <c r="G17" s="351"/>
      <c r="H17" s="351"/>
    </row>
    <row r="18" spans="1:8" ht="34.5" customHeight="1" x14ac:dyDescent="0.2">
      <c r="A18" s="95"/>
      <c r="B18" s="349" t="s">
        <v>16</v>
      </c>
      <c r="C18" s="349"/>
      <c r="D18" s="350" t="s">
        <v>17</v>
      </c>
      <c r="E18" s="350"/>
      <c r="F18" s="350"/>
      <c r="G18" s="350"/>
      <c r="H18" s="350"/>
    </row>
    <row r="19" spans="1:8" ht="33" customHeight="1" x14ac:dyDescent="0.2">
      <c r="A19" s="95"/>
      <c r="B19" s="349" t="s">
        <v>18</v>
      </c>
      <c r="C19" s="349"/>
      <c r="D19" s="350" t="s">
        <v>19</v>
      </c>
      <c r="E19" s="350"/>
      <c r="F19" s="350"/>
      <c r="G19" s="350"/>
      <c r="H19" s="350"/>
    </row>
    <row r="20" spans="1:8" x14ac:dyDescent="0.2">
      <c r="A20" s="10"/>
      <c r="B20" s="10"/>
      <c r="C20" s="10"/>
      <c r="D20" s="10"/>
      <c r="E20" s="10"/>
      <c r="F20" s="10"/>
      <c r="G20" s="10"/>
      <c r="H20" s="10"/>
    </row>
    <row r="21" spans="1:8" ht="24" customHeight="1" x14ac:dyDescent="0.2">
      <c r="A21" s="10"/>
      <c r="B21" s="353" t="s">
        <v>20</v>
      </c>
      <c r="C21" s="353"/>
      <c r="D21" s="353"/>
      <c r="E21" s="353"/>
      <c r="F21" s="353"/>
      <c r="G21" s="353"/>
      <c r="H21" s="353"/>
    </row>
    <row r="22" spans="1:8" s="198" customFormat="1" ht="26" customHeight="1" x14ac:dyDescent="0.2">
      <c r="A22" s="197"/>
      <c r="B22" s="357" t="s">
        <v>21</v>
      </c>
      <c r="C22" s="357"/>
      <c r="D22" s="350" t="s">
        <v>22</v>
      </c>
      <c r="E22" s="350"/>
      <c r="F22" s="350"/>
      <c r="G22" s="350"/>
      <c r="H22" s="350"/>
    </row>
    <row r="23" spans="1:8" ht="31" customHeight="1" x14ac:dyDescent="0.2">
      <c r="A23" s="10"/>
      <c r="B23" s="357" t="s">
        <v>23</v>
      </c>
      <c r="C23" s="357"/>
      <c r="D23" s="350" t="s">
        <v>799</v>
      </c>
      <c r="E23" s="350"/>
      <c r="F23" s="350"/>
      <c r="G23" s="350"/>
      <c r="H23" s="350"/>
    </row>
    <row r="24" spans="1:8" ht="41" customHeight="1" x14ac:dyDescent="0.2">
      <c r="A24" s="10"/>
      <c r="B24" s="357" t="s">
        <v>24</v>
      </c>
      <c r="C24" s="357"/>
      <c r="D24" s="350" t="s">
        <v>798</v>
      </c>
      <c r="E24" s="350"/>
      <c r="F24" s="350"/>
      <c r="G24" s="350"/>
      <c r="H24" s="350"/>
    </row>
    <row r="25" spans="1:8" ht="12" customHeight="1" x14ac:dyDescent="0.2">
      <c r="A25" s="10"/>
      <c r="B25" s="196"/>
      <c r="E25" s="356"/>
      <c r="F25" s="356"/>
      <c r="G25" s="356"/>
      <c r="H25" s="356"/>
    </row>
    <row r="26" spans="1:8" ht="20" x14ac:dyDescent="0.2">
      <c r="A26" s="10"/>
      <c r="B26" s="336" t="s">
        <v>25</v>
      </c>
      <c r="C26" s="337"/>
      <c r="D26" s="337"/>
      <c r="E26" s="337"/>
      <c r="F26" s="337"/>
      <c r="G26" s="337"/>
      <c r="H26" s="338"/>
    </row>
    <row r="27" spans="1:8" x14ac:dyDescent="0.2">
      <c r="A27" s="10"/>
      <c r="B27" s="199"/>
      <c r="C27" s="200" t="s">
        <v>26</v>
      </c>
      <c r="D27" s="201" t="s">
        <v>27</v>
      </c>
      <c r="E27" s="200" t="s">
        <v>28</v>
      </c>
      <c r="F27" s="200"/>
      <c r="G27" s="200"/>
      <c r="H27" s="202"/>
    </row>
    <row r="28" spans="1:8" x14ac:dyDescent="0.2">
      <c r="A28" s="10"/>
      <c r="B28" s="199"/>
      <c r="C28" s="200"/>
      <c r="D28" s="203" t="s">
        <v>29</v>
      </c>
      <c r="E28" s="200" t="s">
        <v>30</v>
      </c>
      <c r="F28" s="200"/>
      <c r="G28" s="200"/>
      <c r="H28" s="202"/>
    </row>
    <row r="29" spans="1:8" x14ac:dyDescent="0.2">
      <c r="A29" s="10"/>
      <c r="B29" s="199"/>
      <c r="C29" s="200"/>
      <c r="D29" s="204" t="s">
        <v>31</v>
      </c>
      <c r="E29" s="200" t="s">
        <v>32</v>
      </c>
      <c r="F29" s="200"/>
      <c r="G29" s="200"/>
      <c r="H29" s="202"/>
    </row>
    <row r="30" spans="1:8" ht="7.5" customHeight="1" x14ac:dyDescent="0.2">
      <c r="A30" s="10"/>
      <c r="B30" s="199"/>
      <c r="C30" s="200"/>
      <c r="D30" s="205"/>
      <c r="E30" s="200"/>
      <c r="F30" s="200"/>
      <c r="G30" s="200"/>
      <c r="H30" s="202"/>
    </row>
    <row r="31" spans="1:8" x14ac:dyDescent="0.2">
      <c r="A31" s="10"/>
      <c r="B31" s="199"/>
      <c r="C31" s="165"/>
      <c r="D31" s="206" t="s">
        <v>33</v>
      </c>
      <c r="E31" s="200" t="s">
        <v>34</v>
      </c>
      <c r="F31" s="165"/>
      <c r="G31" s="200"/>
      <c r="H31" s="202"/>
    </row>
    <row r="32" spans="1:8" x14ac:dyDescent="0.2">
      <c r="A32" s="10"/>
      <c r="B32" s="199"/>
      <c r="C32" s="165"/>
      <c r="D32" s="206" t="s">
        <v>35</v>
      </c>
      <c r="E32" s="200" t="s">
        <v>36</v>
      </c>
      <c r="F32" s="165"/>
      <c r="G32" s="200"/>
      <c r="H32" s="202"/>
    </row>
    <row r="33" spans="1:8" x14ac:dyDescent="0.2">
      <c r="A33" s="10"/>
      <c r="B33" s="199"/>
      <c r="C33" s="165"/>
      <c r="D33" s="206" t="s">
        <v>37</v>
      </c>
      <c r="E33" s="200" t="s">
        <v>38</v>
      </c>
      <c r="F33" s="165"/>
      <c r="G33" s="200"/>
      <c r="H33" s="202"/>
    </row>
    <row r="34" spans="1:8" x14ac:dyDescent="0.2">
      <c r="A34" s="10"/>
      <c r="B34" s="199"/>
      <c r="C34" s="165"/>
      <c r="D34" s="165"/>
      <c r="E34" s="165"/>
      <c r="F34" s="165"/>
      <c r="G34" s="200"/>
      <c r="H34" s="202"/>
    </row>
    <row r="35" spans="1:8" x14ac:dyDescent="0.2">
      <c r="A35" s="10"/>
      <c r="B35" s="199"/>
      <c r="C35" s="200" t="s">
        <v>39</v>
      </c>
      <c r="D35" s="207" t="s">
        <v>40</v>
      </c>
      <c r="E35" s="200" t="s">
        <v>41</v>
      </c>
      <c r="F35" s="200"/>
      <c r="G35" s="200"/>
      <c r="H35" s="202"/>
    </row>
    <row r="36" spans="1:8" x14ac:dyDescent="0.2">
      <c r="A36" s="10"/>
      <c r="B36" s="199"/>
      <c r="C36" s="200"/>
      <c r="D36" s="208" t="s">
        <v>42</v>
      </c>
      <c r="E36" s="200" t="s">
        <v>43</v>
      </c>
      <c r="F36" s="200"/>
      <c r="G36" s="200"/>
      <c r="H36" s="202"/>
    </row>
    <row r="37" spans="1:8" x14ac:dyDescent="0.2">
      <c r="A37" s="10"/>
      <c r="B37" s="209"/>
      <c r="C37" s="210"/>
      <c r="D37" s="211" t="s">
        <v>44</v>
      </c>
      <c r="E37" s="210" t="s">
        <v>45</v>
      </c>
      <c r="F37" s="210"/>
      <c r="G37" s="210"/>
      <c r="H37" s="212"/>
    </row>
    <row r="38" spans="1:8" x14ac:dyDescent="0.2">
      <c r="A38" s="10"/>
      <c r="B38" s="10"/>
      <c r="C38" s="10"/>
      <c r="D38" s="10"/>
      <c r="E38" s="10"/>
      <c r="F38" s="10"/>
      <c r="G38" s="10"/>
      <c r="H38" s="10"/>
    </row>
    <row r="39" spans="1:8" x14ac:dyDescent="0.2">
      <c r="A39" s="10"/>
      <c r="B39" s="10"/>
      <c r="C39" s="10"/>
      <c r="D39" s="10"/>
      <c r="E39" s="10"/>
      <c r="F39" s="10"/>
      <c r="G39" s="10"/>
      <c r="H39" s="10"/>
    </row>
    <row r="40" spans="1:8" x14ac:dyDescent="0.2">
      <c r="A40" s="10"/>
      <c r="B40" s="10"/>
      <c r="C40" s="10"/>
      <c r="D40" s="10"/>
      <c r="E40" s="10"/>
      <c r="F40" s="10"/>
      <c r="G40" s="10"/>
      <c r="H40" s="10"/>
    </row>
    <row r="41" spans="1:8" x14ac:dyDescent="0.2">
      <c r="A41" s="10"/>
      <c r="B41" s="10"/>
      <c r="C41" s="10"/>
      <c r="D41" s="10"/>
      <c r="E41" s="10"/>
      <c r="F41" s="10"/>
      <c r="G41" s="10"/>
      <c r="H41" s="10"/>
    </row>
    <row r="42" spans="1:8" x14ac:dyDescent="0.2">
      <c r="A42" s="10"/>
      <c r="B42" s="10"/>
      <c r="C42" s="10"/>
      <c r="D42" s="10"/>
      <c r="E42" s="10"/>
      <c r="F42" s="10"/>
      <c r="G42" s="10"/>
      <c r="H42" s="10"/>
    </row>
    <row r="43" spans="1:8" x14ac:dyDescent="0.2">
      <c r="A43" s="10"/>
      <c r="B43" s="10"/>
      <c r="C43" s="10"/>
      <c r="D43" s="10"/>
      <c r="E43" s="10"/>
      <c r="F43" s="10"/>
      <c r="G43" s="10"/>
      <c r="H43" s="10"/>
    </row>
    <row r="44" spans="1:8" x14ac:dyDescent="0.2">
      <c r="A44" s="10"/>
      <c r="B44" s="10"/>
      <c r="C44" s="10"/>
      <c r="D44" s="10"/>
      <c r="E44" s="10"/>
      <c r="F44" s="10"/>
      <c r="G44" s="10"/>
      <c r="H44" s="10"/>
    </row>
    <row r="45" spans="1:8" x14ac:dyDescent="0.2">
      <c r="A45" s="10"/>
      <c r="B45" s="10"/>
      <c r="C45" s="10"/>
      <c r="D45" s="10"/>
      <c r="E45" s="10"/>
      <c r="F45" s="10"/>
      <c r="G45" s="10"/>
      <c r="H45" s="10"/>
    </row>
    <row r="46" spans="1:8" x14ac:dyDescent="0.2">
      <c r="A46" s="10"/>
      <c r="B46" s="10"/>
      <c r="C46" s="10"/>
      <c r="D46" s="10"/>
      <c r="E46" s="10"/>
      <c r="F46" s="10"/>
      <c r="G46" s="10"/>
      <c r="H46" s="10"/>
    </row>
    <row r="47" spans="1:8" x14ac:dyDescent="0.2">
      <c r="A47" s="10"/>
      <c r="B47" s="10"/>
      <c r="C47" s="10"/>
      <c r="D47" s="10"/>
      <c r="E47" s="10"/>
      <c r="F47" s="10"/>
      <c r="G47" s="10"/>
      <c r="H47" s="10"/>
    </row>
    <row r="48" spans="1:8" x14ac:dyDescent="0.2">
      <c r="A48" s="10"/>
      <c r="B48" s="10"/>
      <c r="C48" s="10"/>
      <c r="D48" s="10"/>
      <c r="E48" s="10"/>
      <c r="F48" s="10"/>
      <c r="G48" s="10"/>
      <c r="H48" s="10"/>
    </row>
    <row r="49" spans="1:8" x14ac:dyDescent="0.2">
      <c r="A49" s="10"/>
      <c r="B49" s="10"/>
      <c r="C49" s="10"/>
      <c r="D49" s="10"/>
      <c r="E49" s="10"/>
      <c r="F49" s="10"/>
      <c r="G49" s="10"/>
      <c r="H49" s="10"/>
    </row>
    <row r="50" spans="1:8" x14ac:dyDescent="0.2">
      <c r="A50" s="10"/>
      <c r="B50" s="10"/>
      <c r="C50" s="10"/>
      <c r="D50" s="10"/>
      <c r="E50" s="10"/>
      <c r="F50" s="10"/>
      <c r="G50" s="10"/>
      <c r="H50" s="10"/>
    </row>
    <row r="51" spans="1:8" x14ac:dyDescent="0.2">
      <c r="A51" s="10"/>
      <c r="B51" s="10"/>
      <c r="C51" s="10"/>
      <c r="D51" s="10"/>
      <c r="E51" s="10"/>
      <c r="F51" s="10"/>
      <c r="G51" s="10"/>
      <c r="H51" s="10"/>
    </row>
    <row r="52" spans="1:8" x14ac:dyDescent="0.2">
      <c r="A52" s="10"/>
      <c r="B52" s="10"/>
      <c r="C52" s="10"/>
      <c r="D52" s="10"/>
      <c r="E52" s="10"/>
      <c r="F52" s="10"/>
      <c r="G52" s="10"/>
      <c r="H52" s="10"/>
    </row>
    <row r="53" spans="1:8" x14ac:dyDescent="0.2">
      <c r="A53" s="10"/>
      <c r="B53" s="10"/>
      <c r="C53" s="10"/>
      <c r="D53" s="10"/>
      <c r="E53" s="10"/>
      <c r="F53" s="10"/>
      <c r="G53" s="10"/>
      <c r="H53" s="10"/>
    </row>
    <row r="54" spans="1:8" x14ac:dyDescent="0.2">
      <c r="A54" s="10"/>
      <c r="B54" s="10"/>
      <c r="C54" s="10"/>
      <c r="D54" s="10"/>
      <c r="E54" s="10"/>
      <c r="F54" s="10"/>
      <c r="G54" s="10"/>
      <c r="H54" s="10"/>
    </row>
    <row r="55" spans="1:8" x14ac:dyDescent="0.2">
      <c r="A55" s="10"/>
      <c r="B55" s="10"/>
      <c r="C55" s="10"/>
      <c r="D55" s="10"/>
      <c r="E55" s="10"/>
      <c r="F55" s="10"/>
      <c r="G55" s="10"/>
      <c r="H55" s="10"/>
    </row>
    <row r="56" spans="1:8" x14ac:dyDescent="0.2">
      <c r="A56" s="10"/>
      <c r="B56" s="10"/>
      <c r="C56" s="10"/>
      <c r="D56" s="10"/>
      <c r="E56" s="10"/>
      <c r="F56" s="10"/>
      <c r="G56" s="10"/>
      <c r="H56" s="10"/>
    </row>
    <row r="57" spans="1:8" x14ac:dyDescent="0.2">
      <c r="A57" s="10"/>
      <c r="B57" s="10"/>
      <c r="C57" s="10"/>
      <c r="D57" s="10"/>
      <c r="E57" s="10"/>
      <c r="F57" s="10"/>
      <c r="G57" s="10"/>
      <c r="H57" s="10"/>
    </row>
    <row r="58" spans="1:8" x14ac:dyDescent="0.2">
      <c r="A58" s="10"/>
      <c r="B58" s="10"/>
      <c r="C58" s="10"/>
      <c r="D58" s="10"/>
      <c r="E58" s="10"/>
      <c r="F58" s="10"/>
      <c r="G58" s="10"/>
      <c r="H58" s="10"/>
    </row>
    <row r="59" spans="1:8" x14ac:dyDescent="0.2">
      <c r="A59" s="10"/>
      <c r="B59" s="10"/>
      <c r="C59" s="10"/>
      <c r="D59" s="10"/>
      <c r="E59" s="10"/>
      <c r="F59" s="10"/>
      <c r="G59" s="10"/>
      <c r="H59" s="10"/>
    </row>
    <row r="60" spans="1:8" x14ac:dyDescent="0.2">
      <c r="A60" s="10"/>
      <c r="B60" s="10"/>
      <c r="C60" s="10"/>
      <c r="D60" s="10"/>
      <c r="E60" s="10"/>
      <c r="F60" s="10"/>
      <c r="G60" s="10"/>
      <c r="H60" s="10"/>
    </row>
    <row r="61" spans="1:8" x14ac:dyDescent="0.2">
      <c r="A61" s="10"/>
      <c r="B61" s="10"/>
      <c r="C61" s="10"/>
      <c r="D61" s="10"/>
      <c r="E61" s="10"/>
      <c r="F61" s="10"/>
      <c r="G61" s="10"/>
      <c r="H61" s="10"/>
    </row>
    <row r="62" spans="1:8" x14ac:dyDescent="0.2">
      <c r="A62" s="10"/>
      <c r="B62" s="10"/>
      <c r="C62" s="10"/>
      <c r="D62" s="10"/>
      <c r="E62" s="10"/>
      <c r="F62" s="10"/>
      <c r="G62" s="10"/>
      <c r="H62" s="10"/>
    </row>
    <row r="63" spans="1:8" x14ac:dyDescent="0.2">
      <c r="A63" s="10"/>
      <c r="B63" s="10"/>
      <c r="C63" s="10"/>
      <c r="D63" s="10"/>
      <c r="E63" s="10"/>
      <c r="F63" s="10"/>
      <c r="G63" s="10"/>
      <c r="H63" s="10"/>
    </row>
    <row r="64" spans="1:8" x14ac:dyDescent="0.2">
      <c r="A64" s="10"/>
      <c r="B64" s="10"/>
      <c r="C64" s="10"/>
      <c r="D64" s="10"/>
      <c r="E64" s="10"/>
      <c r="F64" s="10"/>
      <c r="G64" s="10"/>
      <c r="H64" s="10"/>
    </row>
    <row r="65" spans="1:8" x14ac:dyDescent="0.2">
      <c r="A65" s="10"/>
      <c r="B65" s="10"/>
      <c r="C65" s="10"/>
      <c r="D65" s="10"/>
      <c r="E65" s="10"/>
      <c r="F65" s="10"/>
      <c r="G65" s="10"/>
      <c r="H65" s="10"/>
    </row>
    <row r="66" spans="1:8" x14ac:dyDescent="0.2">
      <c r="A66" s="10"/>
      <c r="B66" s="10"/>
      <c r="C66" s="10"/>
      <c r="D66" s="10"/>
      <c r="E66" s="10"/>
      <c r="F66" s="10"/>
      <c r="G66" s="10"/>
      <c r="H66" s="10"/>
    </row>
    <row r="67" spans="1:8" x14ac:dyDescent="0.2">
      <c r="A67" s="10"/>
      <c r="B67" s="10"/>
      <c r="C67" s="10"/>
      <c r="D67" s="10"/>
      <c r="E67" s="10"/>
      <c r="F67" s="10"/>
      <c r="G67" s="10"/>
      <c r="H67" s="10"/>
    </row>
    <row r="68" spans="1:8" x14ac:dyDescent="0.2">
      <c r="A68" s="10"/>
      <c r="B68" s="10"/>
      <c r="C68" s="10"/>
      <c r="D68" s="10"/>
      <c r="E68" s="10"/>
      <c r="F68" s="10"/>
      <c r="G68" s="10"/>
      <c r="H68" s="10"/>
    </row>
    <row r="69" spans="1:8" x14ac:dyDescent="0.2">
      <c r="A69" s="10"/>
      <c r="B69" s="10"/>
      <c r="C69" s="10"/>
      <c r="D69" s="10"/>
      <c r="E69" s="10"/>
      <c r="F69" s="10"/>
      <c r="G69" s="10"/>
      <c r="H69" s="10"/>
    </row>
    <row r="70" spans="1:8" x14ac:dyDescent="0.2">
      <c r="A70" s="10"/>
      <c r="B70" s="10"/>
      <c r="C70" s="10"/>
      <c r="D70" s="10"/>
      <c r="E70" s="10"/>
      <c r="F70" s="10"/>
      <c r="G70" s="10"/>
      <c r="H70" s="10"/>
    </row>
    <row r="71" spans="1:8" x14ac:dyDescent="0.2">
      <c r="A71" s="10"/>
      <c r="B71" s="10"/>
      <c r="C71" s="10"/>
      <c r="D71" s="10"/>
      <c r="E71" s="10"/>
      <c r="F71" s="10"/>
      <c r="G71" s="10"/>
      <c r="H71" s="10"/>
    </row>
  </sheetData>
  <sheetProtection sheet="1" objects="1" scenarios="1"/>
  <protectedRanges>
    <protectedRange sqref="E9:F12" name="mode"/>
  </protectedRanges>
  <mergeCells count="29">
    <mergeCell ref="D8:F8"/>
    <mergeCell ref="B16:E16"/>
    <mergeCell ref="E25:F25"/>
    <mergeCell ref="G25:H25"/>
    <mergeCell ref="D24:H24"/>
    <mergeCell ref="B24:C24"/>
    <mergeCell ref="B22:C22"/>
    <mergeCell ref="D22:H22"/>
    <mergeCell ref="B23:C23"/>
    <mergeCell ref="D23:H23"/>
    <mergeCell ref="E9:F9"/>
    <mergeCell ref="E10:F10"/>
    <mergeCell ref="E11:F11"/>
    <mergeCell ref="B26:H26"/>
    <mergeCell ref="A1:H1"/>
    <mergeCell ref="D14:F14"/>
    <mergeCell ref="C4:H4"/>
    <mergeCell ref="C3:H3"/>
    <mergeCell ref="C5:H5"/>
    <mergeCell ref="A2:H2"/>
    <mergeCell ref="A7:H7"/>
    <mergeCell ref="B15:H15"/>
    <mergeCell ref="B18:C18"/>
    <mergeCell ref="B19:C19"/>
    <mergeCell ref="D18:H18"/>
    <mergeCell ref="D19:H19"/>
    <mergeCell ref="D17:H17"/>
    <mergeCell ref="B17:C17"/>
    <mergeCell ref="B21:H21"/>
  </mergeCells>
  <dataValidations count="1">
    <dataValidation type="list" allowBlank="1" showInputMessage="1" showErrorMessage="1" sqref="D35:D37" xr:uid="{24D81A57-A4F3-4924-8820-F49936738E40}">
      <formula1>$G$3:$G$5</formula1>
    </dataValidation>
  </dataValidations>
  <hyperlinks>
    <hyperlink ref="B18:C18" location="'Matrice de décision'!A1" display=" Matrice de décision " xr:uid="{AE423000-EC0B-45EC-8281-BBDAD11FD689}"/>
    <hyperlink ref="B19:C19" location="'Retro-planning'!A1" display="Rétro-planning " xr:uid="{3C5D17F7-BA0E-44D6-A52E-D1A47EFB4495}"/>
    <hyperlink ref="A2:H2" r:id="rId1" display="©UTC Etude complète : https://travaux.master.utc.fr, Réf &quot;IDS083&quot;" xr:uid="{C4F75AA7-190A-437C-95CB-8F9B314FB662}"/>
    <hyperlink ref="B17:C17" location="Menu!A1" display="Menu" xr:uid="{4B40E43A-C6A6-E542-B0D5-E5259B517C7C}"/>
  </hyperlinks>
  <pageMargins left="0.25" right="0.25" top="0.75" bottom="0.75" header="0.3" footer="0.3"/>
  <pageSetup paperSize="9" scale="82" orientation="landscape"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DBE03-8110-0744-BDE8-E1B458B344E3}">
  <sheetPr>
    <pageSetUpPr fitToPage="1"/>
  </sheetPr>
  <dimension ref="A1:I12"/>
  <sheetViews>
    <sheetView showGridLines="0" tabSelected="1" zoomScale="65" zoomScaleNormal="100" workbookViewId="0"/>
  </sheetViews>
  <sheetFormatPr baseColWidth="10" defaultColWidth="11.5" defaultRowHeight="15" x14ac:dyDescent="0.2"/>
  <cols>
    <col min="1" max="1" width="2.1640625" customWidth="1"/>
    <col min="2" max="9" width="17.6640625" customWidth="1"/>
  </cols>
  <sheetData>
    <row r="1" spans="1:9" x14ac:dyDescent="0.2">
      <c r="A1" s="165"/>
      <c r="B1" s="361" t="s">
        <v>46</v>
      </c>
      <c r="C1" s="361"/>
      <c r="D1" s="361"/>
      <c r="E1" s="361"/>
      <c r="F1" s="361"/>
      <c r="G1" s="361"/>
      <c r="H1" s="361"/>
      <c r="I1" s="361"/>
    </row>
    <row r="2" spans="1:9" ht="13.5" customHeight="1" x14ac:dyDescent="0.2">
      <c r="B2" s="345" t="s">
        <v>1</v>
      </c>
      <c r="C2" s="345"/>
      <c r="D2" s="345"/>
      <c r="E2" s="345"/>
      <c r="F2" s="345"/>
      <c r="G2" s="345"/>
      <c r="H2" s="345"/>
      <c r="I2" s="345"/>
    </row>
    <row r="3" spans="1:9" ht="20.25" customHeight="1" x14ac:dyDescent="0.2">
      <c r="B3" s="343" t="s">
        <v>2</v>
      </c>
      <c r="C3" s="343"/>
      <c r="D3" s="343"/>
      <c r="E3" s="343"/>
      <c r="F3" s="343"/>
      <c r="G3" s="343"/>
      <c r="H3" s="343"/>
      <c r="I3" s="343"/>
    </row>
    <row r="4" spans="1:9" ht="30" customHeight="1" x14ac:dyDescent="0.2">
      <c r="B4" s="360" t="s">
        <v>3</v>
      </c>
      <c r="C4" s="360"/>
      <c r="D4" s="360"/>
      <c r="E4" s="360"/>
      <c r="F4" s="360"/>
      <c r="G4" s="360"/>
      <c r="H4" s="360"/>
      <c r="I4" s="360"/>
    </row>
    <row r="5" spans="1:9" ht="16.5" customHeight="1" x14ac:dyDescent="0.2">
      <c r="B5" s="344" t="s">
        <v>4</v>
      </c>
      <c r="C5" s="344"/>
      <c r="D5" s="344"/>
      <c r="E5" s="344"/>
      <c r="F5" s="344"/>
      <c r="G5" s="344"/>
      <c r="H5" s="344"/>
      <c r="I5" s="344"/>
    </row>
    <row r="6" spans="1:9" ht="16" x14ac:dyDescent="0.2">
      <c r="B6" s="40"/>
      <c r="C6" s="40"/>
      <c r="D6" s="41"/>
      <c r="E6" s="42"/>
      <c r="F6" s="47"/>
      <c r="G6" s="42"/>
      <c r="H6" s="43"/>
      <c r="I6" s="42"/>
    </row>
    <row r="7" spans="1:9" x14ac:dyDescent="0.2">
      <c r="B7" s="346" t="s">
        <v>5</v>
      </c>
      <c r="C7" s="347"/>
      <c r="D7" s="347"/>
      <c r="E7" s="347"/>
      <c r="F7" s="347"/>
      <c r="G7" s="347"/>
      <c r="H7" s="347"/>
      <c r="I7" s="347"/>
    </row>
    <row r="8" spans="1:9" ht="18" x14ac:dyDescent="0.2">
      <c r="B8" s="48"/>
      <c r="C8" s="48"/>
      <c r="D8" s="50" t="s">
        <v>6</v>
      </c>
      <c r="E8" s="363">
        <f>'Mode d''emploi'!E9</f>
        <v>0</v>
      </c>
      <c r="F8" s="363"/>
      <c r="G8" s="363"/>
      <c r="H8" s="363"/>
      <c r="I8" s="363"/>
    </row>
    <row r="9" spans="1:9" ht="18" x14ac:dyDescent="0.2">
      <c r="B9" s="48"/>
      <c r="C9" s="48"/>
      <c r="D9" s="50" t="s">
        <v>7</v>
      </c>
      <c r="E9" s="364">
        <f>'Mode d''emploi'!E10</f>
        <v>0</v>
      </c>
      <c r="F9" s="364"/>
      <c r="G9" s="364"/>
      <c r="H9" s="364"/>
      <c r="I9" s="364"/>
    </row>
    <row r="10" spans="1:9" ht="18" x14ac:dyDescent="0.2">
      <c r="B10" s="48"/>
      <c r="C10" s="48"/>
      <c r="D10" s="50" t="s">
        <v>8</v>
      </c>
      <c r="E10" s="364">
        <f>'Mode d''emploi'!E11</f>
        <v>0</v>
      </c>
      <c r="F10" s="364"/>
      <c r="G10" s="364"/>
      <c r="H10" s="364"/>
      <c r="I10" s="364"/>
    </row>
    <row r="11" spans="1:9" ht="18" x14ac:dyDescent="0.2">
      <c r="B11" s="48"/>
      <c r="C11" s="48"/>
      <c r="D11" s="50" t="s">
        <v>9</v>
      </c>
      <c r="E11" s="318" t="str">
        <f>'Mode d''emploi'!E12</f>
        <v>tél :</v>
      </c>
      <c r="F11" s="334" t="str">
        <f>'Mode d''emploi'!F12</f>
        <v>e-mail :</v>
      </c>
      <c r="G11" s="362"/>
      <c r="H11" s="362"/>
      <c r="I11" s="362"/>
    </row>
    <row r="12" spans="1:9" x14ac:dyDescent="0.2">
      <c r="F12" s="176"/>
    </row>
  </sheetData>
  <sheetProtection sheet="1" objects="1" scenarios="1"/>
  <protectedRanges>
    <protectedRange sqref="E8:I11" name="menu"/>
  </protectedRanges>
  <mergeCells count="10">
    <mergeCell ref="B2:I2"/>
    <mergeCell ref="B4:I4"/>
    <mergeCell ref="B3:I3"/>
    <mergeCell ref="B1:I1"/>
    <mergeCell ref="G11:I11"/>
    <mergeCell ref="B7:I7"/>
    <mergeCell ref="B5:I5"/>
    <mergeCell ref="E8:I8"/>
    <mergeCell ref="E9:I9"/>
    <mergeCell ref="E10:I10"/>
  </mergeCells>
  <hyperlinks>
    <hyperlink ref="B2:I2" r:id="rId1" display="©UTC Etude complète : https://travaux.master.utc.fr, Réf &quot;IDS083&quot;" xr:uid="{ABFE5CF6-4CB9-2648-80B7-1042E56F7638}"/>
  </hyperlinks>
  <pageMargins left="0.23622047244094491" right="0.23622047244094491" top="0.74803149606299213" bottom="0.74803149606299213" header="0.31496062992125984" footer="0.31496062992125984"/>
  <pageSetup paperSize="9" scale="69" fitToHeight="0" orientation="portrait" horizontalDpi="0"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8CD6-61E9-A44C-ACAF-2619930D6602}">
  <dimension ref="B1:J100"/>
  <sheetViews>
    <sheetView showGridLines="0" zoomScale="80" zoomScaleNormal="80" workbookViewId="0"/>
  </sheetViews>
  <sheetFormatPr baseColWidth="10" defaultColWidth="11.5" defaultRowHeight="15" x14ac:dyDescent="0.2"/>
  <cols>
    <col min="1" max="1" width="1.6640625" customWidth="1"/>
    <col min="2" max="2" width="26.1640625" customWidth="1"/>
    <col min="3" max="3" width="35.5" customWidth="1"/>
    <col min="4" max="4" width="39.6640625" customWidth="1"/>
    <col min="5" max="5" width="35" customWidth="1"/>
    <col min="6" max="6" width="32" customWidth="1"/>
    <col min="7" max="8" width="18" customWidth="1"/>
    <col min="9" max="9" width="17.83203125" customWidth="1"/>
  </cols>
  <sheetData>
    <row r="1" spans="2:9" x14ac:dyDescent="0.2">
      <c r="B1" s="361" t="s">
        <v>797</v>
      </c>
      <c r="C1" s="361"/>
      <c r="D1" s="361"/>
      <c r="E1" s="361"/>
      <c r="F1" s="361"/>
    </row>
    <row r="2" spans="2:9" x14ac:dyDescent="0.2">
      <c r="B2" s="345" t="s">
        <v>1</v>
      </c>
      <c r="C2" s="345"/>
      <c r="D2" s="345"/>
      <c r="E2" s="345"/>
      <c r="F2" s="345"/>
      <c r="G2" s="143"/>
      <c r="H2" s="143"/>
      <c r="I2" s="144"/>
    </row>
    <row r="3" spans="2:9" ht="24.75" customHeight="1" x14ac:dyDescent="0.2">
      <c r="B3" s="343" t="s">
        <v>2</v>
      </c>
      <c r="C3" s="343"/>
      <c r="D3" s="343"/>
      <c r="E3" s="343"/>
      <c r="F3" s="343"/>
      <c r="G3" s="145"/>
      <c r="H3" s="145"/>
      <c r="I3" s="144"/>
    </row>
    <row r="4" spans="2:9" ht="31.5" customHeight="1" x14ac:dyDescent="0.2">
      <c r="B4" s="360" t="s">
        <v>3</v>
      </c>
      <c r="C4" s="360"/>
      <c r="D4" s="360"/>
      <c r="E4" s="360"/>
      <c r="F4" s="360"/>
      <c r="G4" s="213"/>
      <c r="H4" s="146"/>
      <c r="I4" s="144"/>
    </row>
    <row r="5" spans="2:9" ht="18" customHeight="1" x14ac:dyDescent="0.2">
      <c r="B5" s="344" t="s">
        <v>4</v>
      </c>
      <c r="C5" s="344"/>
      <c r="D5" s="344"/>
      <c r="E5" s="344"/>
      <c r="F5" s="344"/>
      <c r="G5" s="147"/>
      <c r="H5" s="147"/>
      <c r="I5" s="144"/>
    </row>
    <row r="6" spans="2:9" ht="16" x14ac:dyDescent="0.2">
      <c r="B6" s="40"/>
      <c r="C6" s="40"/>
      <c r="D6" s="41"/>
      <c r="E6" s="42"/>
      <c r="F6" s="47"/>
      <c r="G6" s="148"/>
      <c r="H6" s="149"/>
      <c r="I6" s="144"/>
    </row>
    <row r="7" spans="2:9" x14ac:dyDescent="0.2">
      <c r="B7" s="141" t="s">
        <v>5</v>
      </c>
      <c r="C7" s="142"/>
      <c r="D7" s="142"/>
      <c r="E7" s="142"/>
      <c r="F7" s="142"/>
      <c r="G7" s="150"/>
      <c r="H7" s="150"/>
      <c r="I7" s="144"/>
    </row>
    <row r="8" spans="2:9" ht="20" x14ac:dyDescent="0.2">
      <c r="B8" s="48"/>
      <c r="C8" s="50" t="s">
        <v>6</v>
      </c>
      <c r="D8" s="363">
        <f>'Mode d''emploi'!E9</f>
        <v>0</v>
      </c>
      <c r="E8" s="363"/>
      <c r="F8" s="48"/>
      <c r="G8" s="151"/>
      <c r="H8" s="152"/>
      <c r="I8" s="144"/>
    </row>
    <row r="9" spans="2:9" ht="18" x14ac:dyDescent="0.2">
      <c r="B9" s="48"/>
      <c r="C9" s="50" t="s">
        <v>7</v>
      </c>
      <c r="D9" s="364">
        <f>'Mode d''emploi'!E10</f>
        <v>0</v>
      </c>
      <c r="E9" s="364"/>
      <c r="F9" s="48"/>
      <c r="G9" s="152"/>
      <c r="H9" s="152"/>
      <c r="I9" s="144"/>
    </row>
    <row r="10" spans="2:9" ht="18" x14ac:dyDescent="0.2">
      <c r="B10" s="48"/>
      <c r="C10" s="50" t="s">
        <v>8</v>
      </c>
      <c r="D10" s="364">
        <f>'Mode d''emploi'!E11</f>
        <v>0</v>
      </c>
      <c r="E10" s="364"/>
      <c r="F10" s="48"/>
      <c r="G10" s="152"/>
      <c r="H10" s="152"/>
      <c r="I10" s="144"/>
    </row>
    <row r="11" spans="2:9" ht="19" thickBot="1" x14ac:dyDescent="0.25">
      <c r="B11" s="48"/>
      <c r="C11" s="50" t="s">
        <v>9</v>
      </c>
      <c r="D11" s="318" t="str">
        <f>'Mode d''emploi'!E12</f>
        <v>tél :</v>
      </c>
      <c r="E11" s="250" t="str">
        <f>'Mode d''emploi'!F12</f>
        <v>e-mail :</v>
      </c>
      <c r="F11" s="48"/>
      <c r="G11" s="152"/>
      <c r="I11" s="144"/>
    </row>
    <row r="12" spans="2:9" ht="54" customHeight="1" thickBot="1" x14ac:dyDescent="0.25">
      <c r="B12" s="220"/>
      <c r="C12" s="221"/>
      <c r="D12" s="222"/>
      <c r="E12" s="223"/>
      <c r="F12" s="224"/>
      <c r="G12" s="152"/>
      <c r="H12" s="152"/>
      <c r="I12" s="144"/>
    </row>
    <row r="13" spans="2:9" ht="44" customHeight="1" x14ac:dyDescent="0.2">
      <c r="G13" s="144"/>
      <c r="H13" s="144"/>
      <c r="I13" s="144"/>
    </row>
    <row r="14" spans="2:9" ht="40" customHeight="1" x14ac:dyDescent="0.25">
      <c r="B14" s="366" t="s">
        <v>47</v>
      </c>
      <c r="C14" s="366"/>
      <c r="D14" s="366"/>
      <c r="E14" s="366"/>
      <c r="F14" s="366"/>
      <c r="G14" s="144"/>
      <c r="H14" s="144"/>
      <c r="I14" s="144"/>
    </row>
    <row r="15" spans="2:9" ht="17" customHeight="1" x14ac:dyDescent="0.25">
      <c r="B15" s="367" t="s">
        <v>48</v>
      </c>
      <c r="C15" s="367"/>
      <c r="D15" s="252"/>
      <c r="E15" s="252"/>
      <c r="F15" s="252"/>
      <c r="G15" s="144"/>
      <c r="H15" s="144"/>
      <c r="I15" s="144"/>
    </row>
    <row r="16" spans="2:9" ht="9" customHeight="1" x14ac:dyDescent="0.25">
      <c r="B16" s="253"/>
      <c r="C16" s="253"/>
      <c r="D16" s="252"/>
      <c r="E16" s="252"/>
      <c r="F16" s="252"/>
      <c r="G16" s="144"/>
      <c r="H16" s="144"/>
      <c r="I16" s="144"/>
    </row>
    <row r="17" spans="2:10" ht="56.25" customHeight="1" x14ac:dyDescent="0.2">
      <c r="B17" s="368" t="s">
        <v>49</v>
      </c>
      <c r="C17" s="368"/>
      <c r="D17" s="368"/>
      <c r="E17" s="368"/>
      <c r="F17" s="368"/>
      <c r="G17" s="144"/>
      <c r="H17" s="144"/>
      <c r="I17" s="144"/>
    </row>
    <row r="18" spans="2:10" ht="78.75" customHeight="1" x14ac:dyDescent="0.2">
      <c r="B18" s="368" t="s">
        <v>801</v>
      </c>
      <c r="C18" s="368"/>
      <c r="D18" s="368"/>
      <c r="E18" s="368"/>
      <c r="F18" s="368"/>
      <c r="G18" s="144"/>
      <c r="H18" s="144"/>
      <c r="I18" s="144"/>
    </row>
    <row r="19" spans="2:10" ht="93" customHeight="1" x14ac:dyDescent="0.2">
      <c r="B19" s="368" t="s">
        <v>50</v>
      </c>
      <c r="C19" s="368"/>
      <c r="D19" s="368"/>
      <c r="E19" s="368"/>
      <c r="F19" s="368"/>
      <c r="G19" s="144"/>
      <c r="H19" s="144"/>
      <c r="I19" s="144"/>
    </row>
    <row r="20" spans="2:10" ht="93" customHeight="1" x14ac:dyDescent="0.2">
      <c r="B20" s="368" t="s">
        <v>51</v>
      </c>
      <c r="C20" s="368"/>
      <c r="D20" s="368"/>
      <c r="E20" s="368"/>
      <c r="F20" s="368"/>
      <c r="G20" s="144"/>
      <c r="H20" s="144"/>
      <c r="I20" s="144"/>
    </row>
    <row r="21" spans="2:10" ht="12" customHeight="1" thickBot="1" x14ac:dyDescent="0.3">
      <c r="B21" s="162"/>
      <c r="C21" s="162"/>
      <c r="D21" s="162"/>
      <c r="E21" s="162"/>
      <c r="F21" s="162"/>
      <c r="G21" s="144"/>
      <c r="H21" s="144"/>
      <c r="I21" s="144"/>
    </row>
    <row r="22" spans="2:10" ht="19" x14ac:dyDescent="0.25">
      <c r="B22" s="320" t="s">
        <v>52</v>
      </c>
      <c r="C22" s="321"/>
      <c r="D22" s="321"/>
      <c r="E22" s="321"/>
      <c r="F22" s="322"/>
      <c r="G22" s="153"/>
      <c r="H22" s="153"/>
      <c r="I22" s="153"/>
      <c r="J22" s="139"/>
    </row>
    <row r="23" spans="2:10" ht="47" customHeight="1" x14ac:dyDescent="0.2">
      <c r="B23" s="163" t="s">
        <v>53</v>
      </c>
      <c r="C23" s="268" t="s">
        <v>54</v>
      </c>
      <c r="D23" s="263" t="s">
        <v>55</v>
      </c>
      <c r="E23" s="268" t="s">
        <v>56</v>
      </c>
      <c r="F23" s="170" t="s">
        <v>57</v>
      </c>
      <c r="G23" s="365"/>
      <c r="H23" s="365"/>
      <c r="I23" s="365"/>
    </row>
    <row r="24" spans="2:10" ht="15" customHeight="1" x14ac:dyDescent="0.2">
      <c r="B24" s="186" t="s">
        <v>58</v>
      </c>
      <c r="C24" s="179" t="s">
        <v>59</v>
      </c>
      <c r="D24" s="258" t="s">
        <v>60</v>
      </c>
      <c r="E24" s="312" t="s">
        <v>61</v>
      </c>
      <c r="F24" s="236" t="s">
        <v>62</v>
      </c>
    </row>
    <row r="25" spans="2:10" ht="15" customHeight="1" x14ac:dyDescent="0.2">
      <c r="B25" s="186" t="s">
        <v>83</v>
      </c>
      <c r="C25" s="179" t="s">
        <v>84</v>
      </c>
      <c r="D25" s="258" t="s">
        <v>85</v>
      </c>
      <c r="E25" s="312" t="s">
        <v>61</v>
      </c>
      <c r="F25" s="236" t="s">
        <v>62</v>
      </c>
    </row>
    <row r="26" spans="2:10" ht="17" x14ac:dyDescent="0.2">
      <c r="B26" s="186" t="s">
        <v>92</v>
      </c>
      <c r="C26" s="179" t="s">
        <v>93</v>
      </c>
      <c r="D26" s="258" t="s">
        <v>94</v>
      </c>
      <c r="E26" s="312" t="s">
        <v>61</v>
      </c>
      <c r="F26" s="236" t="s">
        <v>95</v>
      </c>
    </row>
    <row r="27" spans="2:10" ht="15" customHeight="1" x14ac:dyDescent="0.2">
      <c r="B27" s="186" t="s">
        <v>96</v>
      </c>
      <c r="C27" s="179" t="s">
        <v>97</v>
      </c>
      <c r="D27" s="258" t="s">
        <v>98</v>
      </c>
      <c r="E27" s="312" t="s">
        <v>61</v>
      </c>
      <c r="F27" s="236" t="s">
        <v>95</v>
      </c>
    </row>
    <row r="28" spans="2:10" ht="45" customHeight="1" x14ac:dyDescent="0.2">
      <c r="B28" s="186" t="s">
        <v>99</v>
      </c>
      <c r="C28" s="179" t="s">
        <v>100</v>
      </c>
      <c r="D28" s="258" t="s">
        <v>101</v>
      </c>
      <c r="E28" s="312" t="s">
        <v>61</v>
      </c>
      <c r="F28" s="236" t="s">
        <v>95</v>
      </c>
    </row>
    <row r="29" spans="2:10" ht="30" customHeight="1" x14ac:dyDescent="0.2">
      <c r="B29" s="238" t="s">
        <v>66</v>
      </c>
      <c r="C29" s="239" t="s">
        <v>67</v>
      </c>
      <c r="D29" s="258" t="s">
        <v>68</v>
      </c>
      <c r="E29" s="312" t="s">
        <v>69</v>
      </c>
      <c r="F29" s="240" t="s">
        <v>62</v>
      </c>
    </row>
    <row r="30" spans="2:10" ht="34.5" customHeight="1" x14ac:dyDescent="0.2">
      <c r="B30" s="238" t="s">
        <v>70</v>
      </c>
      <c r="C30" s="239" t="s">
        <v>71</v>
      </c>
      <c r="D30" s="258" t="s">
        <v>72</v>
      </c>
      <c r="E30" s="312" t="s">
        <v>61</v>
      </c>
      <c r="F30" s="240" t="s">
        <v>62</v>
      </c>
    </row>
    <row r="31" spans="2:10" ht="60" customHeight="1" x14ac:dyDescent="0.2">
      <c r="B31" s="238" t="s">
        <v>73</v>
      </c>
      <c r="C31" s="239" t="s">
        <v>74</v>
      </c>
      <c r="D31" s="258" t="s">
        <v>75</v>
      </c>
      <c r="E31" s="312" t="s">
        <v>69</v>
      </c>
      <c r="F31" s="240" t="s">
        <v>62</v>
      </c>
    </row>
    <row r="32" spans="2:10" ht="30" customHeight="1" x14ac:dyDescent="0.2">
      <c r="B32" s="186" t="s">
        <v>86</v>
      </c>
      <c r="C32" s="179" t="s">
        <v>87</v>
      </c>
      <c r="D32" s="258" t="s">
        <v>88</v>
      </c>
      <c r="E32" s="313" t="s">
        <v>79</v>
      </c>
      <c r="F32" s="236" t="s">
        <v>62</v>
      </c>
    </row>
    <row r="33" spans="2:9" ht="44.25" customHeight="1" x14ac:dyDescent="0.2">
      <c r="B33" s="186" t="s">
        <v>102</v>
      </c>
      <c r="C33" s="179" t="s">
        <v>103</v>
      </c>
      <c r="D33" s="258" t="s">
        <v>104</v>
      </c>
      <c r="E33" s="313" t="s">
        <v>61</v>
      </c>
      <c r="F33" s="236" t="s">
        <v>105</v>
      </c>
    </row>
    <row r="34" spans="2:9" ht="15.75" customHeight="1" x14ac:dyDescent="0.2">
      <c r="B34" s="186" t="s">
        <v>76</v>
      </c>
      <c r="C34" s="179" t="s">
        <v>77</v>
      </c>
      <c r="D34" s="258" t="s">
        <v>78</v>
      </c>
      <c r="E34" s="313" t="s">
        <v>79</v>
      </c>
      <c r="F34" s="236" t="s">
        <v>62</v>
      </c>
    </row>
    <row r="35" spans="2:9" ht="43" customHeight="1" x14ac:dyDescent="0.2">
      <c r="B35" s="186" t="s">
        <v>89</v>
      </c>
      <c r="C35" s="179" t="s">
        <v>90</v>
      </c>
      <c r="D35" s="258" t="s">
        <v>91</v>
      </c>
      <c r="E35" s="313" t="s">
        <v>69</v>
      </c>
      <c r="F35" s="236" t="s">
        <v>62</v>
      </c>
    </row>
    <row r="36" spans="2:9" ht="44" customHeight="1" x14ac:dyDescent="0.2">
      <c r="B36" s="186" t="s">
        <v>63</v>
      </c>
      <c r="C36" s="179" t="s">
        <v>64</v>
      </c>
      <c r="D36" s="258" t="s">
        <v>65</v>
      </c>
      <c r="E36" s="313" t="s">
        <v>61</v>
      </c>
      <c r="F36" s="236" t="s">
        <v>62</v>
      </c>
    </row>
    <row r="37" spans="2:9" ht="48" customHeight="1" thickBot="1" x14ac:dyDescent="0.25">
      <c r="B37" s="215" t="s">
        <v>80</v>
      </c>
      <c r="C37" s="216" t="s">
        <v>81</v>
      </c>
      <c r="D37" s="266" t="s">
        <v>82</v>
      </c>
      <c r="E37" s="314" t="s">
        <v>61</v>
      </c>
      <c r="F37" s="214" t="s">
        <v>62</v>
      </c>
    </row>
    <row r="38" spans="2:9" ht="16" thickBot="1" x14ac:dyDescent="0.25"/>
    <row r="39" spans="2:9" ht="19" x14ac:dyDescent="0.25">
      <c r="B39" s="323" t="s">
        <v>24</v>
      </c>
      <c r="C39" s="324"/>
      <c r="D39" s="324"/>
      <c r="E39" s="324"/>
      <c r="F39" s="325"/>
    </row>
    <row r="40" spans="2:9" ht="34" x14ac:dyDescent="0.2">
      <c r="B40" s="171" t="s">
        <v>106</v>
      </c>
      <c r="C40" s="262" t="s">
        <v>107</v>
      </c>
      <c r="D40" s="271" t="s">
        <v>108</v>
      </c>
      <c r="E40" s="271" t="s">
        <v>109</v>
      </c>
      <c r="F40" s="172" t="s">
        <v>110</v>
      </c>
    </row>
    <row r="41" spans="2:9" ht="31" customHeight="1" x14ac:dyDescent="0.2">
      <c r="B41" s="182" t="s">
        <v>111</v>
      </c>
      <c r="C41" s="259" t="s">
        <v>112</v>
      </c>
      <c r="D41" s="241" t="s">
        <v>113</v>
      </c>
      <c r="E41" s="369" t="s">
        <v>58</v>
      </c>
      <c r="F41" s="370" t="s">
        <v>61</v>
      </c>
    </row>
    <row r="42" spans="2:9" ht="19" x14ac:dyDescent="0.25">
      <c r="B42" s="182" t="s">
        <v>114</v>
      </c>
      <c r="C42" s="259" t="s">
        <v>115</v>
      </c>
      <c r="D42" s="241" t="s">
        <v>113</v>
      </c>
      <c r="E42" s="369"/>
      <c r="F42" s="370"/>
      <c r="G42" s="140"/>
      <c r="H42" s="140"/>
      <c r="I42" s="140"/>
    </row>
    <row r="43" spans="2:9" ht="49" customHeight="1" x14ac:dyDescent="0.2">
      <c r="B43" s="182" t="s">
        <v>116</v>
      </c>
      <c r="C43" s="259" t="s">
        <v>117</v>
      </c>
      <c r="D43" s="241" t="s">
        <v>113</v>
      </c>
      <c r="E43" s="369"/>
      <c r="F43" s="370"/>
      <c r="G43" s="165"/>
    </row>
    <row r="44" spans="2:9" ht="17" x14ac:dyDescent="0.2">
      <c r="B44" s="182" t="s">
        <v>118</v>
      </c>
      <c r="C44" s="259" t="s">
        <v>119</v>
      </c>
      <c r="D44" s="241" t="s">
        <v>113</v>
      </c>
      <c r="E44" s="369"/>
      <c r="F44" s="370"/>
      <c r="G44" s="181"/>
    </row>
    <row r="45" spans="2:9" ht="34" x14ac:dyDescent="0.2">
      <c r="B45" s="182" t="s">
        <v>120</v>
      </c>
      <c r="C45" s="259" t="s">
        <v>121</v>
      </c>
      <c r="D45" s="241" t="s">
        <v>113</v>
      </c>
      <c r="E45" s="369"/>
      <c r="F45" s="370"/>
      <c r="G45" s="181"/>
    </row>
    <row r="46" spans="2:9" ht="31.5" customHeight="1" x14ac:dyDescent="0.2">
      <c r="B46" s="182" t="s">
        <v>122</v>
      </c>
      <c r="C46" s="259" t="s">
        <v>123</v>
      </c>
      <c r="D46" s="241" t="s">
        <v>113</v>
      </c>
      <c r="E46" s="369"/>
      <c r="F46" s="370"/>
      <c r="G46" s="181"/>
    </row>
    <row r="47" spans="2:9" ht="17" x14ac:dyDescent="0.2">
      <c r="B47" s="182" t="s">
        <v>124</v>
      </c>
      <c r="C47" s="259" t="s">
        <v>125</v>
      </c>
      <c r="D47" s="241" t="s">
        <v>113</v>
      </c>
      <c r="E47" s="369"/>
      <c r="F47" s="370"/>
      <c r="G47" s="181"/>
    </row>
    <row r="48" spans="2:9" ht="17" x14ac:dyDescent="0.2">
      <c r="B48" s="182" t="s">
        <v>126</v>
      </c>
      <c r="C48" s="259" t="s">
        <v>127</v>
      </c>
      <c r="D48" s="241" t="s">
        <v>113</v>
      </c>
      <c r="E48" s="369"/>
      <c r="F48" s="370"/>
      <c r="G48" s="181"/>
    </row>
    <row r="49" spans="2:7" ht="17" x14ac:dyDescent="0.2">
      <c r="B49" s="182" t="s">
        <v>128</v>
      </c>
      <c r="C49" s="259" t="s">
        <v>129</v>
      </c>
      <c r="D49" s="241" t="s">
        <v>113</v>
      </c>
      <c r="E49" s="369"/>
      <c r="F49" s="370"/>
      <c r="G49" s="181"/>
    </row>
    <row r="50" spans="2:7" ht="34" x14ac:dyDescent="0.2">
      <c r="B50" s="182" t="s">
        <v>130</v>
      </c>
      <c r="C50" s="265"/>
      <c r="D50" s="260" t="s">
        <v>131</v>
      </c>
      <c r="E50" s="260" t="s">
        <v>76</v>
      </c>
      <c r="F50" s="242" t="s">
        <v>132</v>
      </c>
    </row>
    <row r="51" spans="2:7" ht="34" x14ac:dyDescent="0.2">
      <c r="B51" s="182" t="s">
        <v>133</v>
      </c>
      <c r="C51" s="265"/>
      <c r="D51" s="241" t="s">
        <v>134</v>
      </c>
      <c r="E51" s="260" t="s">
        <v>135</v>
      </c>
      <c r="F51" s="242" t="s">
        <v>61</v>
      </c>
    </row>
    <row r="52" spans="2:7" ht="64" customHeight="1" x14ac:dyDescent="0.2">
      <c r="B52" s="182" t="s">
        <v>136</v>
      </c>
      <c r="C52" s="259" t="s">
        <v>137</v>
      </c>
      <c r="D52" s="241" t="s">
        <v>113</v>
      </c>
      <c r="E52" s="243" t="s">
        <v>58</v>
      </c>
      <c r="F52" s="242" t="s">
        <v>138</v>
      </c>
    </row>
    <row r="53" spans="2:7" ht="63" customHeight="1" x14ac:dyDescent="0.2">
      <c r="B53" s="182" t="s">
        <v>139</v>
      </c>
      <c r="C53" s="259" t="s">
        <v>140</v>
      </c>
      <c r="D53" s="241" t="s">
        <v>141</v>
      </c>
      <c r="E53" s="260" t="s">
        <v>135</v>
      </c>
      <c r="F53" s="242" t="s">
        <v>138</v>
      </c>
    </row>
    <row r="54" spans="2:7" ht="144.75" customHeight="1" thickBot="1" x14ac:dyDescent="0.25">
      <c r="B54" s="183" t="s">
        <v>142</v>
      </c>
      <c r="C54" s="261" t="s">
        <v>143</v>
      </c>
      <c r="D54" s="185" t="s">
        <v>144</v>
      </c>
      <c r="E54" s="184" t="s">
        <v>135</v>
      </c>
      <c r="F54" s="244" t="s">
        <v>138</v>
      </c>
    </row>
    <row r="55" spans="2:7" ht="27.75" customHeight="1" x14ac:dyDescent="0.2">
      <c r="C55" s="264"/>
    </row>
    <row r="56" spans="2:7" ht="26.25" customHeight="1" x14ac:dyDescent="0.2">
      <c r="C56" s="267"/>
    </row>
    <row r="57" spans="2:7" ht="19.5" customHeight="1" x14ac:dyDescent="0.2">
      <c r="C57" s="267"/>
    </row>
    <row r="58" spans="2:7" ht="16" customHeight="1" x14ac:dyDescent="0.2">
      <c r="C58" s="267"/>
    </row>
    <row r="59" spans="2:7" x14ac:dyDescent="0.2">
      <c r="C59" s="267"/>
    </row>
    <row r="60" spans="2:7" x14ac:dyDescent="0.2">
      <c r="C60" s="267"/>
    </row>
    <row r="61" spans="2:7" x14ac:dyDescent="0.2">
      <c r="C61" s="267"/>
    </row>
    <row r="62" spans="2:7" x14ac:dyDescent="0.2">
      <c r="C62" s="267"/>
    </row>
    <row r="63" spans="2:7" x14ac:dyDescent="0.2">
      <c r="C63" s="267"/>
    </row>
    <row r="64" spans="2:7" x14ac:dyDescent="0.2">
      <c r="C64" s="267"/>
    </row>
    <row r="65" spans="3:3" x14ac:dyDescent="0.2">
      <c r="C65" s="267"/>
    </row>
    <row r="66" spans="3:3" x14ac:dyDescent="0.2">
      <c r="C66" s="267"/>
    </row>
    <row r="67" spans="3:3" x14ac:dyDescent="0.2">
      <c r="C67" s="267"/>
    </row>
    <row r="68" spans="3:3" x14ac:dyDescent="0.2">
      <c r="C68" s="267"/>
    </row>
    <row r="69" spans="3:3" x14ac:dyDescent="0.2">
      <c r="C69" s="267"/>
    </row>
    <row r="70" spans="3:3" x14ac:dyDescent="0.2">
      <c r="C70" s="267"/>
    </row>
    <row r="71" spans="3:3" x14ac:dyDescent="0.2">
      <c r="C71" s="267"/>
    </row>
    <row r="72" spans="3:3" x14ac:dyDescent="0.2">
      <c r="C72" s="267"/>
    </row>
    <row r="73" spans="3:3" x14ac:dyDescent="0.2">
      <c r="C73" s="267"/>
    </row>
    <row r="74" spans="3:3" x14ac:dyDescent="0.2">
      <c r="C74" s="267"/>
    </row>
    <row r="75" spans="3:3" x14ac:dyDescent="0.2">
      <c r="C75" s="267"/>
    </row>
    <row r="76" spans="3:3" x14ac:dyDescent="0.2">
      <c r="C76" s="267"/>
    </row>
    <row r="77" spans="3:3" x14ac:dyDescent="0.2">
      <c r="C77" s="267"/>
    </row>
    <row r="78" spans="3:3" x14ac:dyDescent="0.2">
      <c r="C78" s="267"/>
    </row>
    <row r="79" spans="3:3" x14ac:dyDescent="0.2">
      <c r="C79" s="267"/>
    </row>
    <row r="80" spans="3:3" x14ac:dyDescent="0.2">
      <c r="C80" s="267"/>
    </row>
    <row r="81" spans="3:3" x14ac:dyDescent="0.2">
      <c r="C81" s="267"/>
    </row>
    <row r="82" spans="3:3" x14ac:dyDescent="0.2">
      <c r="C82" s="267"/>
    </row>
    <row r="83" spans="3:3" x14ac:dyDescent="0.2">
      <c r="C83" s="267"/>
    </row>
    <row r="84" spans="3:3" x14ac:dyDescent="0.2">
      <c r="C84" s="267"/>
    </row>
    <row r="85" spans="3:3" x14ac:dyDescent="0.2">
      <c r="C85" s="267"/>
    </row>
    <row r="86" spans="3:3" x14ac:dyDescent="0.2">
      <c r="C86" s="267"/>
    </row>
    <row r="87" spans="3:3" x14ac:dyDescent="0.2">
      <c r="C87" s="267"/>
    </row>
    <row r="88" spans="3:3" x14ac:dyDescent="0.2">
      <c r="C88" s="267"/>
    </row>
    <row r="89" spans="3:3" x14ac:dyDescent="0.2">
      <c r="C89" s="267"/>
    </row>
    <row r="90" spans="3:3" x14ac:dyDescent="0.2">
      <c r="C90" s="267"/>
    </row>
    <row r="91" spans="3:3" x14ac:dyDescent="0.2">
      <c r="C91" s="267"/>
    </row>
    <row r="92" spans="3:3" x14ac:dyDescent="0.2">
      <c r="C92" s="267"/>
    </row>
    <row r="93" spans="3:3" x14ac:dyDescent="0.2">
      <c r="C93" s="267"/>
    </row>
    <row r="94" spans="3:3" x14ac:dyDescent="0.2">
      <c r="C94" s="267"/>
    </row>
    <row r="95" spans="3:3" x14ac:dyDescent="0.2">
      <c r="C95" s="267"/>
    </row>
    <row r="96" spans="3:3" x14ac:dyDescent="0.2">
      <c r="C96" s="267"/>
    </row>
    <row r="97" spans="3:3" x14ac:dyDescent="0.2">
      <c r="C97" s="267"/>
    </row>
    <row r="98" spans="3:3" x14ac:dyDescent="0.2">
      <c r="C98" s="267"/>
    </row>
    <row r="99" spans="3:3" x14ac:dyDescent="0.2">
      <c r="C99" s="267"/>
    </row>
    <row r="100" spans="3:3" x14ac:dyDescent="0.2">
      <c r="C100" s="267"/>
    </row>
  </sheetData>
  <sheetProtection sheet="1"/>
  <protectedRanges>
    <protectedRange sqref="D8:E11" name="RetI"/>
  </protectedRanges>
  <autoFilter ref="B40:F40" xr:uid="{5048D563-4E53-4F23-B9E1-03F15AFA0FF8}"/>
  <sortState xmlns:xlrd2="http://schemas.microsoft.com/office/spreadsheetml/2017/richdata2" ref="B24:F37">
    <sortCondition ref="B24:B37"/>
  </sortState>
  <mergeCells count="17">
    <mergeCell ref="B1:F1"/>
    <mergeCell ref="B3:F3"/>
    <mergeCell ref="B2:F2"/>
    <mergeCell ref="E41:E49"/>
    <mergeCell ref="F41:F49"/>
    <mergeCell ref="B19:F19"/>
    <mergeCell ref="B20:F20"/>
    <mergeCell ref="B5:F5"/>
    <mergeCell ref="B4:F4"/>
    <mergeCell ref="D8:E8"/>
    <mergeCell ref="D9:E9"/>
    <mergeCell ref="D10:E10"/>
    <mergeCell ref="G23:I23"/>
    <mergeCell ref="B14:F14"/>
    <mergeCell ref="B15:C15"/>
    <mergeCell ref="B17:F17"/>
    <mergeCell ref="B18:F18"/>
  </mergeCells>
  <hyperlinks>
    <hyperlink ref="C24" r:id="rId1" display="mailto:Beatrice.konig@utc.fr" xr:uid="{09D3113D-A10A-6D4A-A535-3B0BDCAE52D2}"/>
    <hyperlink ref="C36" r:id="rId2" display="mailto:valerie.basseville@utc.fr" xr:uid="{B3630DAB-45B7-E449-81E3-12BC6C5F6B65}"/>
    <hyperlink ref="C26" r:id="rId3" display="mailto:Chloe.adidi@utc.fr" xr:uid="{7652E5DF-9D54-0540-A888-A66D945A80C6}"/>
    <hyperlink ref="C27" r:id="rId4" display="mailto:christophe.forgez@utc.fr" xr:uid="{C568A9E9-8641-A44A-8668-BF495C619DEB}"/>
    <hyperlink ref="C28" r:id="rId5" display="mailto:dan.istrate@utc.fr" xr:uid="{C5A63FF2-9E50-FE45-A606-C776F418BB37}"/>
    <hyperlink ref="C33" r:id="rId6" display="mailto:nicolas.piton@utc.fr" xr:uid="{3A3026B5-0A8E-5A40-91AA-68A296991908}"/>
    <hyperlink ref="C29" r:id="rId7" display="mailto:gilbert.farges@utc.fr" xr:uid="{E543F6BB-46CA-E943-BB94-0202F7566B17}"/>
    <hyperlink ref="C30" r:id="rId8" display="mailto:Isabelle.Claude@utc.fr" xr:uid="{82B4F7DA-B1A8-284D-854A-3AFC6B4FF97D}"/>
    <hyperlink ref="C31" r:id="rId9" display="mailto:jean-matthieu.prot@utc.fr" xr:uid="{8F74889A-5869-3441-96F2-B745ECED354B}"/>
    <hyperlink ref="C34" r:id="rId10" display="mailto:pol-manoel.felan@utc.fr" xr:uid="{49FA0C84-6392-4F40-8141-2EF31313CE5B}"/>
    <hyperlink ref="C32" r:id="rId11" display="mailto:jeremy.terrien@utc.fr" xr:uid="{9CDE40F2-FC59-C846-B8EF-94B488150C5C}"/>
    <hyperlink ref="C35" r:id="rId12" xr:uid="{A38DEF44-5C08-BF4E-B9A1-B1FAD7021755}"/>
    <hyperlink ref="D41" r:id="rId13" display="http://bibliotheque.utc.fr/" xr:uid="{075048F1-9929-D640-ADEF-E1A318D3BBE7}"/>
    <hyperlink ref="D42" r:id="rId14" display="http://bibliotheque.utc.fr/" xr:uid="{7BCAF026-BE6D-B94E-B69E-80666447CEAF}"/>
    <hyperlink ref="D43" r:id="rId15" display="http://bibliotheque.utc.fr/" xr:uid="{080A265E-824D-D640-95D7-8082F0B659EB}"/>
    <hyperlink ref="D44" r:id="rId16" display="http://bibliotheque.utc.fr/" xr:uid="{6A6F2F98-13DB-9C47-BA4E-E51AA9284E1C}"/>
    <hyperlink ref="D45" r:id="rId17" display="http://bibliotheque.utc.fr/" xr:uid="{32101547-6418-4F41-9A1A-7E97DD339F41}"/>
    <hyperlink ref="D46" r:id="rId18" display="http://bibliotheque.utc.fr/" xr:uid="{AEFF9A75-24AD-8B4E-AC8A-704BB65515D7}"/>
    <hyperlink ref="D47" r:id="rId19" display="http://bibliotheque.utc.fr/" xr:uid="{F2384535-934A-AE45-A15E-C7DBB8972CAA}"/>
    <hyperlink ref="D48" r:id="rId20" display="http://bibliotheque.utc.fr/" xr:uid="{31EB62F5-BE22-0D4F-BE32-10924EAACA0E}"/>
    <hyperlink ref="D49" r:id="rId21" display="http://bibliotheque.utc.fr/" xr:uid="{518D54AB-4707-6A4C-9518-212191745C3F}"/>
    <hyperlink ref="D51" r:id="rId22" display="https://travaux.master.utc.fr/" xr:uid="{5D5C6CDB-E7D0-054D-B1AC-4459212093AC}"/>
    <hyperlink ref="D53" r:id="rId23" display="https://travaux.master.utc.fr/" xr:uid="{C559FE49-F171-3243-8920-E99F20AFE9B6}"/>
    <hyperlink ref="D52" r:id="rId24" display="http://bibliotheque.utc.fr/" xr:uid="{B0C3C0D9-82A7-A14B-9E1E-3F096F91A08C}"/>
    <hyperlink ref="C37" r:id="rId25" xr:uid="{8736A829-DC73-2B42-BB04-B7D47D0EE274}"/>
    <hyperlink ref="C25" r:id="rId26" xr:uid="{76280004-BC43-B74C-855D-4F86955B9480}"/>
    <hyperlink ref="B2:F2" r:id="rId27" display="©UTC Etude complète : https://travaux.master.utc.fr, Réf &quot;IDS083&quot;" xr:uid="{8B8C9B74-2817-4231-8E0C-F56426CD23FF}"/>
  </hyperlinks>
  <pageMargins left="0.25" right="0.25" top="0.75" bottom="0.75" header="0.3" footer="0.3"/>
  <pageSetup paperSize="9" scale="55" fitToHeight="0" orientation="portrait" r:id="rId28"/>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3C24-D3BC-C140-8D8C-C68CAF7E6D2D}">
  <sheetPr>
    <pageSetUpPr fitToPage="1"/>
  </sheetPr>
  <dimension ref="B1:H275"/>
  <sheetViews>
    <sheetView showGridLines="0" zoomScaleNormal="100" workbookViewId="0">
      <selection activeCell="D8" sqref="D8:E11"/>
    </sheetView>
  </sheetViews>
  <sheetFormatPr baseColWidth="10" defaultColWidth="11.5" defaultRowHeight="15" x14ac:dyDescent="0.2"/>
  <cols>
    <col min="1" max="1" width="2.1640625" customWidth="1"/>
    <col min="2" max="2" width="34" customWidth="1"/>
    <col min="3" max="3" width="39.83203125" customWidth="1"/>
    <col min="4" max="4" width="35.1640625" customWidth="1"/>
    <col min="5" max="6" width="27" customWidth="1"/>
    <col min="7" max="8" width="18.1640625" customWidth="1"/>
  </cols>
  <sheetData>
    <row r="1" spans="2:8" x14ac:dyDescent="0.2">
      <c r="B1" s="361" t="s">
        <v>46</v>
      </c>
      <c r="C1" s="361"/>
      <c r="D1" s="361"/>
      <c r="E1" s="361"/>
      <c r="F1" s="361"/>
    </row>
    <row r="2" spans="2:8" x14ac:dyDescent="0.2">
      <c r="B2" s="345" t="s">
        <v>1</v>
      </c>
      <c r="C2" s="345"/>
      <c r="D2" s="345"/>
      <c r="E2" s="345"/>
      <c r="F2" s="345"/>
      <c r="G2" s="161"/>
      <c r="H2" s="161"/>
    </row>
    <row r="3" spans="2:8" x14ac:dyDescent="0.2">
      <c r="B3" s="343" t="s">
        <v>2</v>
      </c>
      <c r="C3" s="343"/>
      <c r="D3" s="343"/>
      <c r="E3" s="343"/>
      <c r="F3" s="343"/>
      <c r="G3" s="155"/>
      <c r="H3" s="155"/>
    </row>
    <row r="4" spans="2:8" ht="25" customHeight="1" x14ac:dyDescent="0.2">
      <c r="B4" s="360" t="s">
        <v>3</v>
      </c>
      <c r="C4" s="360"/>
      <c r="D4" s="360"/>
      <c r="E4" s="360"/>
      <c r="F4" s="360"/>
      <c r="G4" s="154"/>
      <c r="H4" s="154"/>
    </row>
    <row r="5" spans="2:8" ht="23.25" customHeight="1" x14ac:dyDescent="0.2">
      <c r="B5" s="344" t="s">
        <v>4</v>
      </c>
      <c r="C5" s="344"/>
      <c r="D5" s="344"/>
      <c r="E5" s="344"/>
      <c r="F5" s="344"/>
      <c r="G5" s="156"/>
      <c r="H5" s="156"/>
    </row>
    <row r="6" spans="2:8" ht="16" x14ac:dyDescent="0.2">
      <c r="B6" s="40"/>
      <c r="C6" s="40"/>
      <c r="D6" s="41"/>
      <c r="E6" s="42"/>
      <c r="F6" s="47"/>
      <c r="G6" s="159"/>
      <c r="H6" s="158"/>
    </row>
    <row r="7" spans="2:8" x14ac:dyDescent="0.2">
      <c r="B7" s="141" t="s">
        <v>5</v>
      </c>
      <c r="C7" s="142"/>
      <c r="D7" s="142"/>
      <c r="E7" s="142"/>
      <c r="F7" s="142"/>
      <c r="G7" s="160"/>
      <c r="H7" s="160"/>
    </row>
    <row r="8" spans="2:8" ht="20" x14ac:dyDescent="0.2">
      <c r="B8" s="48"/>
      <c r="C8" s="50" t="s">
        <v>6</v>
      </c>
      <c r="D8" s="363">
        <f>'Mode d''emploi'!E9</f>
        <v>0</v>
      </c>
      <c r="E8" s="363"/>
      <c r="F8" s="48"/>
      <c r="G8" s="151"/>
      <c r="H8" s="157"/>
    </row>
    <row r="9" spans="2:8" ht="18" x14ac:dyDescent="0.2">
      <c r="B9" s="48"/>
      <c r="C9" s="50" t="s">
        <v>7</v>
      </c>
      <c r="D9" s="364">
        <f>'Mode d''emploi'!E10</f>
        <v>0</v>
      </c>
      <c r="E9" s="364"/>
      <c r="F9" s="48"/>
      <c r="G9" s="157"/>
      <c r="H9" s="157"/>
    </row>
    <row r="10" spans="2:8" ht="18" x14ac:dyDescent="0.2">
      <c r="B10" s="48"/>
      <c r="C10" s="50" t="s">
        <v>8</v>
      </c>
      <c r="D10" s="364">
        <f>'Mode d''emploi'!E11</f>
        <v>0</v>
      </c>
      <c r="E10" s="364"/>
      <c r="F10" s="48"/>
      <c r="G10" s="157"/>
      <c r="H10" s="157"/>
    </row>
    <row r="11" spans="2:8" ht="19" thickBot="1" x14ac:dyDescent="0.25">
      <c r="B11" s="48"/>
      <c r="C11" s="50" t="s">
        <v>9</v>
      </c>
      <c r="D11" s="318" t="str">
        <f>'Mode d''emploi'!E12</f>
        <v>tél :</v>
      </c>
      <c r="E11" s="250" t="str">
        <f>'Mode d''emploi'!F12</f>
        <v>e-mail :</v>
      </c>
      <c r="F11" s="48"/>
      <c r="G11" s="157"/>
      <c r="H11" s="157"/>
    </row>
    <row r="12" spans="2:8" ht="41" customHeight="1" thickBot="1" x14ac:dyDescent="0.25">
      <c r="B12" s="220"/>
      <c r="C12" s="221"/>
      <c r="D12" s="222"/>
      <c r="E12" s="223"/>
      <c r="F12" s="224"/>
      <c r="G12" s="157"/>
      <c r="H12" s="157"/>
    </row>
    <row r="13" spans="2:8" ht="43" customHeight="1" x14ac:dyDescent="0.2"/>
    <row r="14" spans="2:8" ht="34" customHeight="1" x14ac:dyDescent="0.25">
      <c r="B14" s="372" t="s">
        <v>145</v>
      </c>
      <c r="C14" s="372"/>
      <c r="D14" s="372"/>
      <c r="E14" s="372"/>
      <c r="F14" s="372"/>
    </row>
    <row r="15" spans="2:8" ht="17" customHeight="1" x14ac:dyDescent="0.25">
      <c r="B15" s="372" t="s">
        <v>146</v>
      </c>
      <c r="C15" s="372"/>
      <c r="D15" s="256"/>
      <c r="E15" s="256"/>
      <c r="F15" s="256"/>
    </row>
    <row r="16" spans="2:8" ht="10" customHeight="1" x14ac:dyDescent="0.25">
      <c r="B16" s="256"/>
      <c r="C16" s="256"/>
      <c r="D16" s="256"/>
      <c r="E16" s="256"/>
      <c r="F16" s="256"/>
    </row>
    <row r="17" spans="2:6" ht="38.25" customHeight="1" x14ac:dyDescent="0.2">
      <c r="B17" s="371" t="s">
        <v>147</v>
      </c>
      <c r="C17" s="371"/>
      <c r="D17" s="371"/>
      <c r="E17" s="371"/>
      <c r="F17" s="371"/>
    </row>
    <row r="18" spans="2:6" ht="55.5" customHeight="1" x14ac:dyDescent="0.2">
      <c r="B18" s="371" t="s">
        <v>806</v>
      </c>
      <c r="C18" s="371"/>
      <c r="D18" s="371"/>
      <c r="E18" s="371"/>
      <c r="F18" s="371"/>
    </row>
    <row r="19" spans="2:6" ht="13" customHeight="1" thickBot="1" x14ac:dyDescent="0.3">
      <c r="B19" s="256"/>
      <c r="C19" s="256"/>
      <c r="D19" s="256"/>
      <c r="E19" s="256"/>
      <c r="F19" s="256"/>
    </row>
    <row r="20" spans="2:6" ht="19" x14ac:dyDescent="0.25">
      <c r="B20" s="320" t="s">
        <v>52</v>
      </c>
      <c r="C20" s="321"/>
      <c r="D20" s="333"/>
      <c r="E20" s="321"/>
      <c r="F20" s="332"/>
    </row>
    <row r="21" spans="2:6" ht="28" customHeight="1" x14ac:dyDescent="0.2">
      <c r="B21" s="163" t="s">
        <v>53</v>
      </c>
      <c r="C21" s="268" t="s">
        <v>54</v>
      </c>
      <c r="D21" s="268" t="s">
        <v>55</v>
      </c>
      <c r="E21" s="268" t="s">
        <v>56</v>
      </c>
      <c r="F21" s="170" t="s">
        <v>57</v>
      </c>
    </row>
    <row r="22" spans="2:6" ht="56.25" customHeight="1" x14ac:dyDescent="0.2">
      <c r="B22" s="245" t="s">
        <v>96</v>
      </c>
      <c r="C22" s="246" t="s">
        <v>97</v>
      </c>
      <c r="D22" s="269" t="s">
        <v>98</v>
      </c>
      <c r="E22" s="247" t="s">
        <v>148</v>
      </c>
      <c r="F22" s="248" t="s">
        <v>62</v>
      </c>
    </row>
    <row r="23" spans="2:6" ht="15.75" customHeight="1" x14ac:dyDescent="0.2">
      <c r="B23" s="182" t="s">
        <v>161</v>
      </c>
      <c r="C23" s="177" t="s">
        <v>162</v>
      </c>
      <c r="D23" s="259" t="s">
        <v>163</v>
      </c>
      <c r="E23" s="178" t="s">
        <v>148</v>
      </c>
      <c r="F23" s="188" t="s">
        <v>153</v>
      </c>
    </row>
    <row r="24" spans="2:6" ht="22" customHeight="1" x14ac:dyDescent="0.2">
      <c r="B24" s="182" t="s">
        <v>173</v>
      </c>
      <c r="C24" s="177" t="s">
        <v>174</v>
      </c>
      <c r="D24" s="259" t="s">
        <v>175</v>
      </c>
      <c r="E24" s="178" t="s">
        <v>157</v>
      </c>
      <c r="F24" s="188" t="s">
        <v>95</v>
      </c>
    </row>
    <row r="25" spans="2:6" ht="15.75" customHeight="1" x14ac:dyDescent="0.2">
      <c r="B25" s="182" t="s">
        <v>86</v>
      </c>
      <c r="C25" s="177" t="s">
        <v>87</v>
      </c>
      <c r="D25" s="259" t="s">
        <v>88</v>
      </c>
      <c r="E25" s="178" t="s">
        <v>148</v>
      </c>
      <c r="F25" s="188" t="s">
        <v>153</v>
      </c>
    </row>
    <row r="26" spans="2:6" ht="27" customHeight="1" x14ac:dyDescent="0.2">
      <c r="B26" s="182" t="s">
        <v>164</v>
      </c>
      <c r="C26" s="177" t="s">
        <v>165</v>
      </c>
      <c r="D26" s="259" t="s">
        <v>166</v>
      </c>
      <c r="E26" s="178" t="s">
        <v>157</v>
      </c>
      <c r="F26" s="188" t="s">
        <v>153</v>
      </c>
    </row>
    <row r="27" spans="2:6" ht="23" customHeight="1" x14ac:dyDescent="0.2">
      <c r="B27" s="182" t="s">
        <v>150</v>
      </c>
      <c r="C27" s="177" t="s">
        <v>151</v>
      </c>
      <c r="D27" s="259" t="s">
        <v>152</v>
      </c>
      <c r="E27" s="178" t="s">
        <v>148</v>
      </c>
      <c r="F27" s="188" t="s">
        <v>153</v>
      </c>
    </row>
    <row r="28" spans="2:6" ht="35" customHeight="1" x14ac:dyDescent="0.2">
      <c r="B28" s="182" t="s">
        <v>102</v>
      </c>
      <c r="C28" s="177" t="s">
        <v>103</v>
      </c>
      <c r="D28" s="259" t="s">
        <v>149</v>
      </c>
      <c r="E28" s="178" t="s">
        <v>148</v>
      </c>
      <c r="F28" s="188" t="s">
        <v>62</v>
      </c>
    </row>
    <row r="29" spans="2:6" ht="29" customHeight="1" x14ac:dyDescent="0.2">
      <c r="B29" s="182" t="s">
        <v>154</v>
      </c>
      <c r="C29" s="177" t="s">
        <v>155</v>
      </c>
      <c r="D29" s="259" t="s">
        <v>156</v>
      </c>
      <c r="E29" s="178" t="s">
        <v>157</v>
      </c>
      <c r="F29" s="188" t="s">
        <v>153</v>
      </c>
    </row>
    <row r="30" spans="2:6" ht="29" customHeight="1" x14ac:dyDescent="0.2">
      <c r="B30" s="192" t="s">
        <v>170</v>
      </c>
      <c r="C30" s="193" t="s">
        <v>171</v>
      </c>
      <c r="D30" s="259" t="s">
        <v>172</v>
      </c>
      <c r="E30" s="178" t="s">
        <v>157</v>
      </c>
      <c r="F30" s="195" t="s">
        <v>95</v>
      </c>
    </row>
    <row r="31" spans="2:6" ht="33" customHeight="1" x14ac:dyDescent="0.2">
      <c r="B31" s="192" t="s">
        <v>158</v>
      </c>
      <c r="C31" s="193" t="s">
        <v>159</v>
      </c>
      <c r="D31" s="259" t="s">
        <v>160</v>
      </c>
      <c r="E31" s="178" t="s">
        <v>148</v>
      </c>
      <c r="F31" s="195" t="s">
        <v>153</v>
      </c>
    </row>
    <row r="32" spans="2:6" ht="61.5" customHeight="1" x14ac:dyDescent="0.2">
      <c r="B32" s="192" t="s">
        <v>167</v>
      </c>
      <c r="C32" s="193" t="s">
        <v>168</v>
      </c>
      <c r="D32" s="259" t="s">
        <v>169</v>
      </c>
      <c r="E32" s="178" t="s">
        <v>157</v>
      </c>
      <c r="F32" s="195" t="s">
        <v>95</v>
      </c>
    </row>
    <row r="33" spans="2:6" ht="33" customHeight="1" x14ac:dyDescent="0.2">
      <c r="B33" s="192" t="s">
        <v>176</v>
      </c>
      <c r="C33" s="193" t="s">
        <v>177</v>
      </c>
      <c r="D33" s="259" t="s">
        <v>178</v>
      </c>
      <c r="E33" s="194" t="s">
        <v>157</v>
      </c>
      <c r="F33" s="195" t="s">
        <v>95</v>
      </c>
    </row>
    <row r="34" spans="2:6" ht="17" thickBot="1" x14ac:dyDescent="0.25">
      <c r="B34" s="183"/>
      <c r="C34" s="189"/>
      <c r="D34" s="311"/>
      <c r="E34" s="191"/>
      <c r="F34" s="190"/>
    </row>
    <row r="35" spans="2:6" ht="16" thickBot="1" x14ac:dyDescent="0.25"/>
    <row r="36" spans="2:6" ht="16" x14ac:dyDescent="0.2">
      <c r="B36" s="326" t="s">
        <v>24</v>
      </c>
      <c r="C36" s="327"/>
      <c r="D36" s="327"/>
      <c r="E36" s="327"/>
      <c r="F36" s="328"/>
    </row>
    <row r="37" spans="2:6" ht="34" x14ac:dyDescent="0.2">
      <c r="B37" s="171" t="s">
        <v>106</v>
      </c>
      <c r="C37" s="271" t="s">
        <v>107</v>
      </c>
      <c r="D37" s="271" t="s">
        <v>108</v>
      </c>
      <c r="E37" s="271" t="s">
        <v>109</v>
      </c>
      <c r="F37" s="172" t="s">
        <v>110</v>
      </c>
    </row>
    <row r="38" spans="2:6" ht="60" customHeight="1" x14ac:dyDescent="0.2">
      <c r="B38" s="299" t="s">
        <v>179</v>
      </c>
      <c r="C38" s="270" t="s">
        <v>796</v>
      </c>
      <c r="D38" s="270" t="s">
        <v>180</v>
      </c>
      <c r="E38" s="303" t="s">
        <v>181</v>
      </c>
      <c r="F38" s="300" t="s">
        <v>148</v>
      </c>
    </row>
    <row r="39" spans="2:6" ht="45" customHeight="1" x14ac:dyDescent="0.2">
      <c r="B39" s="299" t="s">
        <v>182</v>
      </c>
      <c r="C39" s="307" t="s">
        <v>183</v>
      </c>
      <c r="D39" s="270" t="s">
        <v>180</v>
      </c>
      <c r="E39" s="303" t="s">
        <v>181</v>
      </c>
      <c r="F39" s="300" t="s">
        <v>148</v>
      </c>
    </row>
    <row r="40" spans="2:6" ht="17" x14ac:dyDescent="0.2">
      <c r="B40" s="299" t="s">
        <v>184</v>
      </c>
      <c r="C40" s="270" t="s">
        <v>185</v>
      </c>
      <c r="D40" s="270" t="s">
        <v>180</v>
      </c>
      <c r="E40" s="303" t="s">
        <v>181</v>
      </c>
      <c r="F40" s="300" t="s">
        <v>186</v>
      </c>
    </row>
    <row r="41" spans="2:6" ht="30" customHeight="1" x14ac:dyDescent="0.2">
      <c r="B41" s="299" t="s">
        <v>187</v>
      </c>
      <c r="C41" s="270" t="s">
        <v>188</v>
      </c>
      <c r="D41" s="270" t="s">
        <v>180</v>
      </c>
      <c r="E41" s="303" t="s">
        <v>181</v>
      </c>
      <c r="F41" s="300" t="s">
        <v>186</v>
      </c>
    </row>
    <row r="42" spans="2:6" ht="45" customHeight="1" x14ac:dyDescent="0.2">
      <c r="B42" s="299" t="s">
        <v>189</v>
      </c>
      <c r="C42" s="270" t="s">
        <v>190</v>
      </c>
      <c r="D42" s="270" t="s">
        <v>180</v>
      </c>
      <c r="E42" s="303" t="s">
        <v>181</v>
      </c>
      <c r="F42" s="300" t="s">
        <v>186</v>
      </c>
    </row>
    <row r="43" spans="2:6" ht="17" x14ac:dyDescent="0.2">
      <c r="B43" s="299" t="s">
        <v>191</v>
      </c>
      <c r="C43" s="270" t="s">
        <v>192</v>
      </c>
      <c r="D43" s="270" t="s">
        <v>180</v>
      </c>
      <c r="E43" s="303" t="s">
        <v>181</v>
      </c>
      <c r="F43" s="300" t="s">
        <v>186</v>
      </c>
    </row>
    <row r="44" spans="2:6" ht="17" x14ac:dyDescent="0.2">
      <c r="B44" s="299" t="s">
        <v>193</v>
      </c>
      <c r="C44" s="270" t="s">
        <v>194</v>
      </c>
      <c r="D44" s="270" t="s">
        <v>180</v>
      </c>
      <c r="E44" s="303" t="s">
        <v>181</v>
      </c>
      <c r="F44" s="300" t="s">
        <v>186</v>
      </c>
    </row>
    <row r="45" spans="2:6" ht="17" x14ac:dyDescent="0.2">
      <c r="B45" s="299" t="s">
        <v>195</v>
      </c>
      <c r="C45" s="270" t="s">
        <v>196</v>
      </c>
      <c r="D45" s="270" t="s">
        <v>180</v>
      </c>
      <c r="E45" s="303" t="s">
        <v>181</v>
      </c>
      <c r="F45" s="300" t="s">
        <v>186</v>
      </c>
    </row>
    <row r="46" spans="2:6" ht="54" customHeight="1" x14ac:dyDescent="0.2">
      <c r="B46" s="299" t="s">
        <v>197</v>
      </c>
      <c r="C46" s="270" t="s">
        <v>198</v>
      </c>
      <c r="D46" s="270" t="s">
        <v>180</v>
      </c>
      <c r="E46" s="303" t="s">
        <v>181</v>
      </c>
      <c r="F46" s="300" t="s">
        <v>186</v>
      </c>
    </row>
    <row r="47" spans="2:6" ht="34" x14ac:dyDescent="0.2">
      <c r="B47" s="299" t="s">
        <v>199</v>
      </c>
      <c r="C47" s="270" t="s">
        <v>200</v>
      </c>
      <c r="D47" s="270" t="s">
        <v>180</v>
      </c>
      <c r="E47" s="303" t="s">
        <v>181</v>
      </c>
      <c r="F47" s="300" t="s">
        <v>186</v>
      </c>
    </row>
    <row r="48" spans="2:6" ht="30" customHeight="1" x14ac:dyDescent="0.2">
      <c r="B48" s="299" t="s">
        <v>201</v>
      </c>
      <c r="C48" s="270" t="s">
        <v>202</v>
      </c>
      <c r="D48" s="270" t="s">
        <v>180</v>
      </c>
      <c r="E48" s="303" t="s">
        <v>181</v>
      </c>
      <c r="F48" s="300" t="s">
        <v>186</v>
      </c>
    </row>
    <row r="49" spans="2:6" ht="17" x14ac:dyDescent="0.2">
      <c r="B49" s="299" t="s">
        <v>203</v>
      </c>
      <c r="C49" s="270" t="s">
        <v>204</v>
      </c>
      <c r="D49" s="270" t="s">
        <v>180</v>
      </c>
      <c r="E49" s="303" t="s">
        <v>181</v>
      </c>
      <c r="F49" s="300" t="s">
        <v>157</v>
      </c>
    </row>
    <row r="50" spans="2:6" ht="17" x14ac:dyDescent="0.2">
      <c r="B50" s="299" t="s">
        <v>203</v>
      </c>
      <c r="C50" s="270" t="s">
        <v>205</v>
      </c>
      <c r="D50" s="270" t="s">
        <v>180</v>
      </c>
      <c r="E50" s="303" t="s">
        <v>181</v>
      </c>
      <c r="F50" s="300" t="s">
        <v>157</v>
      </c>
    </row>
    <row r="51" spans="2:6" ht="30" customHeight="1" x14ac:dyDescent="0.2">
      <c r="B51" s="299" t="s">
        <v>206</v>
      </c>
      <c r="C51" s="270" t="s">
        <v>207</v>
      </c>
      <c r="D51" s="270" t="s">
        <v>180</v>
      </c>
      <c r="E51" s="303" t="s">
        <v>181</v>
      </c>
      <c r="F51" s="300" t="s">
        <v>157</v>
      </c>
    </row>
    <row r="52" spans="2:6" ht="77" customHeight="1" x14ac:dyDescent="0.2">
      <c r="B52" s="299" t="s">
        <v>208</v>
      </c>
      <c r="C52" s="270" t="s">
        <v>209</v>
      </c>
      <c r="D52" s="270" t="s">
        <v>180</v>
      </c>
      <c r="E52" s="303" t="s">
        <v>181</v>
      </c>
      <c r="F52" s="300" t="s">
        <v>157</v>
      </c>
    </row>
    <row r="53" spans="2:6" ht="17" x14ac:dyDescent="0.2">
      <c r="B53" s="299" t="s">
        <v>210</v>
      </c>
      <c r="C53" s="270"/>
      <c r="D53" s="270" t="s">
        <v>180</v>
      </c>
      <c r="E53" s="303" t="s">
        <v>181</v>
      </c>
      <c r="F53" s="300" t="s">
        <v>157</v>
      </c>
    </row>
    <row r="54" spans="2:6" ht="30" customHeight="1" x14ac:dyDescent="0.2">
      <c r="B54" s="299" t="s">
        <v>211</v>
      </c>
      <c r="C54" s="270" t="s">
        <v>212</v>
      </c>
      <c r="D54" s="270" t="s">
        <v>180</v>
      </c>
      <c r="E54" s="303" t="s">
        <v>181</v>
      </c>
      <c r="F54" s="300" t="s">
        <v>157</v>
      </c>
    </row>
    <row r="55" spans="2:6" ht="17" x14ac:dyDescent="0.2">
      <c r="B55" s="299" t="s">
        <v>213</v>
      </c>
      <c r="C55" s="270" t="s">
        <v>214</v>
      </c>
      <c r="D55" s="270" t="s">
        <v>180</v>
      </c>
      <c r="E55" s="303" t="s">
        <v>181</v>
      </c>
      <c r="F55" s="300" t="s">
        <v>157</v>
      </c>
    </row>
    <row r="56" spans="2:6" ht="17" x14ac:dyDescent="0.2">
      <c r="B56" s="299" t="s">
        <v>215</v>
      </c>
      <c r="C56" s="270" t="s">
        <v>215</v>
      </c>
      <c r="D56" s="270" t="s">
        <v>180</v>
      </c>
      <c r="E56" s="303" t="s">
        <v>181</v>
      </c>
      <c r="F56" s="300" t="s">
        <v>157</v>
      </c>
    </row>
    <row r="57" spans="2:6" ht="34" x14ac:dyDescent="0.2">
      <c r="B57" s="299" t="s">
        <v>216</v>
      </c>
      <c r="C57" s="270"/>
      <c r="D57" s="270" t="s">
        <v>180</v>
      </c>
      <c r="E57" s="303" t="s">
        <v>181</v>
      </c>
      <c r="F57" s="300" t="s">
        <v>217</v>
      </c>
    </row>
    <row r="58" spans="2:6" ht="31.5" customHeight="1" x14ac:dyDescent="0.2">
      <c r="B58" s="299" t="s">
        <v>218</v>
      </c>
      <c r="C58" s="307" t="s">
        <v>219</v>
      </c>
      <c r="D58" s="270" t="s">
        <v>180</v>
      </c>
      <c r="E58" s="303" t="s">
        <v>181</v>
      </c>
      <c r="F58" s="300" t="s">
        <v>217</v>
      </c>
    </row>
    <row r="59" spans="2:6" ht="31.5" customHeight="1" x14ac:dyDescent="0.2">
      <c r="B59" s="299" t="s">
        <v>220</v>
      </c>
      <c r="C59" s="307" t="s">
        <v>219</v>
      </c>
      <c r="D59" s="270" t="s">
        <v>180</v>
      </c>
      <c r="E59" s="303" t="s">
        <v>181</v>
      </c>
      <c r="F59" s="300" t="s">
        <v>217</v>
      </c>
    </row>
    <row r="60" spans="2:6" ht="31.5" customHeight="1" x14ac:dyDescent="0.2">
      <c r="B60" s="299" t="s">
        <v>221</v>
      </c>
      <c r="C60" s="307" t="s">
        <v>219</v>
      </c>
      <c r="D60" s="270" t="s">
        <v>180</v>
      </c>
      <c r="E60" s="303" t="s">
        <v>181</v>
      </c>
      <c r="F60" s="300" t="s">
        <v>217</v>
      </c>
    </row>
    <row r="61" spans="2:6" ht="30" customHeight="1" x14ac:dyDescent="0.2">
      <c r="B61" s="299" t="s">
        <v>222</v>
      </c>
      <c r="C61" s="270" t="s">
        <v>223</v>
      </c>
      <c r="D61" s="270" t="s">
        <v>180</v>
      </c>
      <c r="E61" s="303" t="s">
        <v>181</v>
      </c>
      <c r="F61" s="300" t="s">
        <v>157</v>
      </c>
    </row>
    <row r="62" spans="2:6" ht="17" x14ac:dyDescent="0.2">
      <c r="B62" s="299" t="s">
        <v>224</v>
      </c>
      <c r="C62" s="270" t="s">
        <v>225</v>
      </c>
      <c r="D62" s="270" t="s">
        <v>180</v>
      </c>
      <c r="E62" s="303" t="s">
        <v>181</v>
      </c>
      <c r="F62" s="300" t="s">
        <v>217</v>
      </c>
    </row>
    <row r="63" spans="2:6" ht="17" x14ac:dyDescent="0.2">
      <c r="B63" s="299" t="s">
        <v>226</v>
      </c>
      <c r="C63" s="270" t="s">
        <v>225</v>
      </c>
      <c r="D63" s="270" t="s">
        <v>180</v>
      </c>
      <c r="E63" s="303" t="s">
        <v>181</v>
      </c>
      <c r="F63" s="300" t="s">
        <v>217</v>
      </c>
    </row>
    <row r="64" spans="2:6" ht="17" x14ac:dyDescent="0.2">
      <c r="B64" s="299" t="s">
        <v>227</v>
      </c>
      <c r="C64" s="270"/>
      <c r="D64" s="270" t="s">
        <v>180</v>
      </c>
      <c r="E64" s="303" t="s">
        <v>181</v>
      </c>
      <c r="F64" s="300" t="s">
        <v>157</v>
      </c>
    </row>
    <row r="65" spans="2:6" ht="45" customHeight="1" x14ac:dyDescent="0.2">
      <c r="B65" s="299" t="s">
        <v>228</v>
      </c>
      <c r="C65" s="270" t="s">
        <v>229</v>
      </c>
      <c r="D65" s="270" t="s">
        <v>180</v>
      </c>
      <c r="E65" s="303" t="s">
        <v>181</v>
      </c>
      <c r="F65" s="300" t="s">
        <v>157</v>
      </c>
    </row>
    <row r="66" spans="2:6" ht="34" x14ac:dyDescent="0.2">
      <c r="B66" s="299" t="s">
        <v>230</v>
      </c>
      <c r="C66" s="270"/>
      <c r="D66" s="270" t="s">
        <v>180</v>
      </c>
      <c r="E66" s="303" t="s">
        <v>181</v>
      </c>
      <c r="F66" s="300" t="s">
        <v>217</v>
      </c>
    </row>
    <row r="67" spans="2:6" ht="17" x14ac:dyDescent="0.2">
      <c r="B67" s="299" t="s">
        <v>231</v>
      </c>
      <c r="C67" s="270"/>
      <c r="D67" s="270" t="s">
        <v>180</v>
      </c>
      <c r="E67" s="303" t="s">
        <v>181</v>
      </c>
      <c r="F67" s="300" t="s">
        <v>217</v>
      </c>
    </row>
    <row r="68" spans="2:6" ht="17" x14ac:dyDescent="0.2">
      <c r="B68" s="299" t="s">
        <v>232</v>
      </c>
      <c r="C68" s="270"/>
      <c r="D68" s="270" t="s">
        <v>233</v>
      </c>
      <c r="E68" s="303" t="s">
        <v>181</v>
      </c>
      <c r="F68" s="300" t="s">
        <v>217</v>
      </c>
    </row>
    <row r="69" spans="2:6" ht="17" x14ac:dyDescent="0.2">
      <c r="B69" s="304" t="s">
        <v>234</v>
      </c>
      <c r="C69" s="303" t="s">
        <v>235</v>
      </c>
      <c r="D69" s="303" t="s">
        <v>233</v>
      </c>
      <c r="E69" s="303" t="s">
        <v>181</v>
      </c>
      <c r="F69" s="305" t="s">
        <v>236</v>
      </c>
    </row>
    <row r="70" spans="2:6" ht="17" x14ac:dyDescent="0.2">
      <c r="B70" s="304" t="s">
        <v>237</v>
      </c>
      <c r="C70" s="303" t="s">
        <v>238</v>
      </c>
      <c r="D70" s="303" t="s">
        <v>233</v>
      </c>
      <c r="E70" s="303" t="s">
        <v>181</v>
      </c>
      <c r="F70" s="305" t="s">
        <v>236</v>
      </c>
    </row>
    <row r="71" spans="2:6" ht="17" x14ac:dyDescent="0.2">
      <c r="B71" s="304" t="s">
        <v>239</v>
      </c>
      <c r="C71" s="303" t="s">
        <v>240</v>
      </c>
      <c r="D71" s="303" t="s">
        <v>233</v>
      </c>
      <c r="E71" s="303" t="s">
        <v>181</v>
      </c>
      <c r="F71" s="305" t="s">
        <v>236</v>
      </c>
    </row>
    <row r="72" spans="2:6" ht="30" customHeight="1" x14ac:dyDescent="0.2">
      <c r="B72" s="304" t="s">
        <v>241</v>
      </c>
      <c r="C72" s="303" t="s">
        <v>240</v>
      </c>
      <c r="D72" s="303" t="s">
        <v>233</v>
      </c>
      <c r="E72" s="303" t="s">
        <v>181</v>
      </c>
      <c r="F72" s="305" t="s">
        <v>236</v>
      </c>
    </row>
    <row r="73" spans="2:6" ht="17" x14ac:dyDescent="0.2">
      <c r="B73" s="304" t="s">
        <v>242</v>
      </c>
      <c r="C73" s="303" t="s">
        <v>243</v>
      </c>
      <c r="D73" s="303" t="s">
        <v>233</v>
      </c>
      <c r="E73" s="303" t="s">
        <v>181</v>
      </c>
      <c r="F73" s="305" t="s">
        <v>236</v>
      </c>
    </row>
    <row r="74" spans="2:6" ht="30" customHeight="1" x14ac:dyDescent="0.2">
      <c r="B74" s="304" t="s">
        <v>244</v>
      </c>
      <c r="C74" s="303" t="s">
        <v>245</v>
      </c>
      <c r="D74" s="303" t="s">
        <v>233</v>
      </c>
      <c r="E74" s="303" t="s">
        <v>181</v>
      </c>
      <c r="F74" s="305" t="s">
        <v>236</v>
      </c>
    </row>
    <row r="75" spans="2:6" ht="30" customHeight="1" x14ac:dyDescent="0.2">
      <c r="B75" s="304" t="s">
        <v>246</v>
      </c>
      <c r="C75" s="303" t="s">
        <v>247</v>
      </c>
      <c r="D75" s="303" t="s">
        <v>233</v>
      </c>
      <c r="E75" s="303" t="s">
        <v>181</v>
      </c>
      <c r="F75" s="305" t="s">
        <v>236</v>
      </c>
    </row>
    <row r="76" spans="2:6" ht="30" customHeight="1" x14ac:dyDescent="0.2">
      <c r="B76" s="304" t="s">
        <v>248</v>
      </c>
      <c r="C76" s="303" t="s">
        <v>247</v>
      </c>
      <c r="D76" s="303" t="s">
        <v>233</v>
      </c>
      <c r="E76" s="303" t="s">
        <v>181</v>
      </c>
      <c r="F76" s="305" t="s">
        <v>236</v>
      </c>
    </row>
    <row r="77" spans="2:6" ht="30" customHeight="1" x14ac:dyDescent="0.2">
      <c r="B77" s="304" t="s">
        <v>249</v>
      </c>
      <c r="C77" s="303" t="s">
        <v>250</v>
      </c>
      <c r="D77" s="303" t="s">
        <v>233</v>
      </c>
      <c r="E77" s="303" t="s">
        <v>181</v>
      </c>
      <c r="F77" s="305" t="s">
        <v>251</v>
      </c>
    </row>
    <row r="78" spans="2:6" ht="47.25" customHeight="1" x14ac:dyDescent="0.2">
      <c r="B78" s="304" t="s">
        <v>252</v>
      </c>
      <c r="C78" s="303" t="s">
        <v>253</v>
      </c>
      <c r="D78" s="303" t="s">
        <v>254</v>
      </c>
      <c r="E78" s="303" t="s">
        <v>255</v>
      </c>
      <c r="F78" s="305" t="s">
        <v>148</v>
      </c>
    </row>
    <row r="79" spans="2:6" ht="75" customHeight="1" x14ac:dyDescent="0.2">
      <c r="B79" s="304" t="s">
        <v>256</v>
      </c>
      <c r="C79" s="303" t="s">
        <v>257</v>
      </c>
      <c r="D79" s="303" t="s">
        <v>254</v>
      </c>
      <c r="E79" s="303" t="s">
        <v>255</v>
      </c>
      <c r="F79" s="305" t="s">
        <v>148</v>
      </c>
    </row>
    <row r="80" spans="2:6" ht="34" x14ac:dyDescent="0.2">
      <c r="B80" s="304" t="s">
        <v>258</v>
      </c>
      <c r="C80" s="303" t="s">
        <v>259</v>
      </c>
      <c r="D80" s="303" t="s">
        <v>254</v>
      </c>
      <c r="E80" s="303" t="s">
        <v>255</v>
      </c>
      <c r="F80" s="305" t="s">
        <v>148</v>
      </c>
    </row>
    <row r="81" spans="2:6" ht="60" customHeight="1" x14ac:dyDescent="0.2">
      <c r="B81" s="304" t="s">
        <v>260</v>
      </c>
      <c r="C81" s="303" t="s">
        <v>261</v>
      </c>
      <c r="D81" s="303" t="s">
        <v>254</v>
      </c>
      <c r="E81" s="303" t="s">
        <v>255</v>
      </c>
      <c r="F81" s="305" t="s">
        <v>148</v>
      </c>
    </row>
    <row r="82" spans="2:6" ht="34" x14ac:dyDescent="0.2">
      <c r="B82" s="304" t="s">
        <v>262</v>
      </c>
      <c r="C82" s="303"/>
      <c r="D82" s="303" t="s">
        <v>254</v>
      </c>
      <c r="E82" s="303" t="s">
        <v>255</v>
      </c>
      <c r="F82" s="305" t="s">
        <v>148</v>
      </c>
    </row>
    <row r="83" spans="2:6" ht="90" customHeight="1" x14ac:dyDescent="0.2">
      <c r="B83" s="304" t="s">
        <v>263</v>
      </c>
      <c r="C83" s="303" t="s">
        <v>264</v>
      </c>
      <c r="D83" s="303" t="s">
        <v>254</v>
      </c>
      <c r="E83" s="303" t="s">
        <v>255</v>
      </c>
      <c r="F83" s="305" t="s">
        <v>148</v>
      </c>
    </row>
    <row r="84" spans="2:6" ht="34" x14ac:dyDescent="0.2">
      <c r="B84" s="304" t="s">
        <v>265</v>
      </c>
      <c r="C84" s="303" t="s">
        <v>266</v>
      </c>
      <c r="D84" s="303" t="s">
        <v>254</v>
      </c>
      <c r="E84" s="303" t="s">
        <v>255</v>
      </c>
      <c r="F84" s="305" t="s">
        <v>148</v>
      </c>
    </row>
    <row r="85" spans="2:6" ht="75" customHeight="1" x14ac:dyDescent="0.2">
      <c r="B85" s="304" t="s">
        <v>267</v>
      </c>
      <c r="C85" s="303" t="s">
        <v>268</v>
      </c>
      <c r="D85" s="303" t="s">
        <v>254</v>
      </c>
      <c r="E85" s="303" t="s">
        <v>255</v>
      </c>
      <c r="F85" s="305" t="s">
        <v>148</v>
      </c>
    </row>
    <row r="86" spans="2:6" ht="34" x14ac:dyDescent="0.2">
      <c r="B86" s="304" t="s">
        <v>269</v>
      </c>
      <c r="C86" s="303" t="s">
        <v>270</v>
      </c>
      <c r="D86" s="303" t="s">
        <v>254</v>
      </c>
      <c r="E86" s="303" t="s">
        <v>255</v>
      </c>
      <c r="F86" s="305" t="s">
        <v>148</v>
      </c>
    </row>
    <row r="87" spans="2:6" ht="34" x14ac:dyDescent="0.2">
      <c r="B87" s="304" t="s">
        <v>271</v>
      </c>
      <c r="C87" s="303" t="s">
        <v>272</v>
      </c>
      <c r="D87" s="303" t="s">
        <v>254</v>
      </c>
      <c r="E87" s="303" t="s">
        <v>255</v>
      </c>
      <c r="F87" s="305" t="s">
        <v>148</v>
      </c>
    </row>
    <row r="88" spans="2:6" ht="34" x14ac:dyDescent="0.2">
      <c r="B88" s="304" t="s">
        <v>273</v>
      </c>
      <c r="C88" s="303" t="s">
        <v>274</v>
      </c>
      <c r="D88" s="303" t="s">
        <v>254</v>
      </c>
      <c r="E88" s="303" t="s">
        <v>255</v>
      </c>
      <c r="F88" s="305" t="s">
        <v>148</v>
      </c>
    </row>
    <row r="89" spans="2:6" ht="17" x14ac:dyDescent="0.2">
      <c r="B89" s="304" t="s">
        <v>275</v>
      </c>
      <c r="C89" s="303" t="s">
        <v>276</v>
      </c>
      <c r="D89" s="303" t="s">
        <v>277</v>
      </c>
      <c r="E89" s="303" t="s">
        <v>278</v>
      </c>
      <c r="F89" s="305" t="s">
        <v>251</v>
      </c>
    </row>
    <row r="90" spans="2:6" ht="17" x14ac:dyDescent="0.2">
      <c r="B90" s="304" t="s">
        <v>279</v>
      </c>
      <c r="C90" s="303"/>
      <c r="D90" s="303" t="s">
        <v>277</v>
      </c>
      <c r="E90" s="303" t="s">
        <v>278</v>
      </c>
      <c r="F90" s="305" t="s">
        <v>251</v>
      </c>
    </row>
    <row r="91" spans="2:6" ht="17" x14ac:dyDescent="0.2">
      <c r="B91" s="304" t="s">
        <v>280</v>
      </c>
      <c r="C91" s="303" t="s">
        <v>281</v>
      </c>
      <c r="D91" s="303" t="s">
        <v>277</v>
      </c>
      <c r="E91" s="303" t="s">
        <v>278</v>
      </c>
      <c r="F91" s="305" t="s">
        <v>251</v>
      </c>
    </row>
    <row r="92" spans="2:6" ht="105" customHeight="1" x14ac:dyDescent="0.2">
      <c r="B92" s="304" t="s">
        <v>282</v>
      </c>
      <c r="C92" s="303" t="s">
        <v>283</v>
      </c>
      <c r="D92" s="303" t="s">
        <v>277</v>
      </c>
      <c r="E92" s="303" t="s">
        <v>278</v>
      </c>
      <c r="F92" s="305" t="s">
        <v>251</v>
      </c>
    </row>
    <row r="93" spans="2:6" ht="45" customHeight="1" x14ac:dyDescent="0.2">
      <c r="B93" s="304" t="s">
        <v>284</v>
      </c>
      <c r="C93" s="303" t="s">
        <v>285</v>
      </c>
      <c r="D93" s="303" t="s">
        <v>277</v>
      </c>
      <c r="E93" s="303" t="s">
        <v>278</v>
      </c>
      <c r="F93" s="305" t="s">
        <v>251</v>
      </c>
    </row>
    <row r="94" spans="2:6" ht="34" x14ac:dyDescent="0.2">
      <c r="B94" s="304" t="s">
        <v>286</v>
      </c>
      <c r="C94" s="303" t="s">
        <v>287</v>
      </c>
      <c r="D94" s="303" t="s">
        <v>277</v>
      </c>
      <c r="E94" s="303" t="s">
        <v>278</v>
      </c>
      <c r="F94" s="305" t="s">
        <v>251</v>
      </c>
    </row>
    <row r="95" spans="2:6" ht="34" x14ac:dyDescent="0.2">
      <c r="B95" s="304" t="s">
        <v>286</v>
      </c>
      <c r="C95" s="303" t="s">
        <v>287</v>
      </c>
      <c r="D95" s="303" t="s">
        <v>277</v>
      </c>
      <c r="E95" s="303" t="s">
        <v>278</v>
      </c>
      <c r="F95" s="305" t="s">
        <v>251</v>
      </c>
    </row>
    <row r="96" spans="2:6" ht="75" customHeight="1" x14ac:dyDescent="0.2">
      <c r="B96" s="304" t="s">
        <v>288</v>
      </c>
      <c r="C96" s="303" t="s">
        <v>289</v>
      </c>
      <c r="D96" s="303" t="s">
        <v>277</v>
      </c>
      <c r="E96" s="303" t="s">
        <v>278</v>
      </c>
      <c r="F96" s="305" t="s">
        <v>251</v>
      </c>
    </row>
    <row r="97" spans="2:6" ht="75" customHeight="1" x14ac:dyDescent="0.2">
      <c r="B97" s="304" t="s">
        <v>290</v>
      </c>
      <c r="C97" s="303" t="s">
        <v>291</v>
      </c>
      <c r="D97" s="303" t="s">
        <v>277</v>
      </c>
      <c r="E97" s="303" t="s">
        <v>278</v>
      </c>
      <c r="F97" s="305" t="s">
        <v>251</v>
      </c>
    </row>
    <row r="98" spans="2:6" ht="34" x14ac:dyDescent="0.2">
      <c r="B98" s="304" t="s">
        <v>292</v>
      </c>
      <c r="C98" s="303" t="s">
        <v>293</v>
      </c>
      <c r="D98" s="303" t="s">
        <v>277</v>
      </c>
      <c r="E98" s="303" t="s">
        <v>278</v>
      </c>
      <c r="F98" s="305" t="s">
        <v>251</v>
      </c>
    </row>
    <row r="99" spans="2:6" ht="34" x14ac:dyDescent="0.2">
      <c r="B99" s="304" t="s">
        <v>294</v>
      </c>
      <c r="C99" s="303" t="s">
        <v>295</v>
      </c>
      <c r="D99" s="303" t="s">
        <v>277</v>
      </c>
      <c r="E99" s="303" t="s">
        <v>278</v>
      </c>
      <c r="F99" s="305" t="s">
        <v>251</v>
      </c>
    </row>
    <row r="100" spans="2:6" ht="45" customHeight="1" x14ac:dyDescent="0.2">
      <c r="B100" s="304" t="s">
        <v>296</v>
      </c>
      <c r="C100" s="303" t="s">
        <v>297</v>
      </c>
      <c r="D100" s="303" t="s">
        <v>298</v>
      </c>
      <c r="E100" s="303" t="s">
        <v>299</v>
      </c>
      <c r="F100" s="305" t="s">
        <v>300</v>
      </c>
    </row>
    <row r="101" spans="2:6" ht="45" customHeight="1" x14ac:dyDescent="0.2">
      <c r="B101" s="304" t="s">
        <v>301</v>
      </c>
      <c r="C101" s="303" t="s">
        <v>302</v>
      </c>
      <c r="D101" s="303" t="s">
        <v>298</v>
      </c>
      <c r="E101" s="303" t="s">
        <v>299</v>
      </c>
      <c r="F101" s="305" t="s">
        <v>300</v>
      </c>
    </row>
    <row r="102" spans="2:6" ht="60" customHeight="1" x14ac:dyDescent="0.2">
      <c r="B102" s="306" t="s">
        <v>303</v>
      </c>
      <c r="C102" s="307" t="s">
        <v>304</v>
      </c>
      <c r="D102" s="307" t="s">
        <v>298</v>
      </c>
      <c r="E102" s="307" t="s">
        <v>299</v>
      </c>
      <c r="F102" s="308" t="s">
        <v>300</v>
      </c>
    </row>
    <row r="103" spans="2:6" ht="34" x14ac:dyDescent="0.2">
      <c r="B103" s="306" t="s">
        <v>305</v>
      </c>
      <c r="C103" s="307"/>
      <c r="D103" s="307" t="s">
        <v>298</v>
      </c>
      <c r="E103" s="307" t="s">
        <v>299</v>
      </c>
      <c r="F103" s="308" t="s">
        <v>300</v>
      </c>
    </row>
    <row r="104" spans="2:6" ht="17" x14ac:dyDescent="0.2">
      <c r="B104" s="306" t="s">
        <v>306</v>
      </c>
      <c r="C104" s="307"/>
      <c r="D104" s="307" t="s">
        <v>298</v>
      </c>
      <c r="E104" s="307" t="s">
        <v>299</v>
      </c>
      <c r="F104" s="308" t="s">
        <v>300</v>
      </c>
    </row>
    <row r="105" spans="2:6" ht="34" x14ac:dyDescent="0.2">
      <c r="B105" s="306" t="s">
        <v>307</v>
      </c>
      <c r="C105" s="307"/>
      <c r="D105" s="307" t="s">
        <v>298</v>
      </c>
      <c r="E105" s="307" t="s">
        <v>299</v>
      </c>
      <c r="F105" s="308" t="s">
        <v>300</v>
      </c>
    </row>
    <row r="106" spans="2:6" ht="17" x14ac:dyDescent="0.2">
      <c r="B106" s="306" t="s">
        <v>308</v>
      </c>
      <c r="C106" s="307"/>
      <c r="D106" s="307" t="s">
        <v>298</v>
      </c>
      <c r="E106" s="307" t="s">
        <v>299</v>
      </c>
      <c r="F106" s="308" t="s">
        <v>300</v>
      </c>
    </row>
    <row r="107" spans="2:6" ht="17" x14ac:dyDescent="0.2">
      <c r="B107" s="306" t="s">
        <v>309</v>
      </c>
      <c r="C107" s="307"/>
      <c r="D107" s="307" t="s">
        <v>298</v>
      </c>
      <c r="E107" s="307" t="s">
        <v>299</v>
      </c>
      <c r="F107" s="308" t="s">
        <v>300</v>
      </c>
    </row>
    <row r="108" spans="2:6" ht="17" x14ac:dyDescent="0.2">
      <c r="B108" s="306" t="s">
        <v>310</v>
      </c>
      <c r="C108" s="307" t="s">
        <v>311</v>
      </c>
      <c r="D108" s="307" t="s">
        <v>298</v>
      </c>
      <c r="E108" s="307" t="s">
        <v>299</v>
      </c>
      <c r="F108" s="308" t="s">
        <v>300</v>
      </c>
    </row>
    <row r="109" spans="2:6" ht="34" x14ac:dyDescent="0.2">
      <c r="B109" s="306" t="s">
        <v>312</v>
      </c>
      <c r="C109" s="307"/>
      <c r="D109" s="307" t="s">
        <v>298</v>
      </c>
      <c r="E109" s="307" t="s">
        <v>299</v>
      </c>
      <c r="F109" s="308" t="s">
        <v>300</v>
      </c>
    </row>
    <row r="110" spans="2:6" ht="15.75" customHeight="1" x14ac:dyDescent="0.2">
      <c r="B110" s="306" t="s">
        <v>313</v>
      </c>
      <c r="C110" s="307" t="s">
        <v>314</v>
      </c>
      <c r="D110" s="307" t="s">
        <v>298</v>
      </c>
      <c r="E110" s="307" t="s">
        <v>299</v>
      </c>
      <c r="F110" s="308" t="s">
        <v>300</v>
      </c>
    </row>
    <row r="111" spans="2:6" ht="15.75" customHeight="1" x14ac:dyDescent="0.2">
      <c r="B111" s="306" t="s">
        <v>315</v>
      </c>
      <c r="C111" s="307" t="s">
        <v>316</v>
      </c>
      <c r="D111" s="307" t="s">
        <v>298</v>
      </c>
      <c r="E111" s="307" t="s">
        <v>299</v>
      </c>
      <c r="F111" s="308" t="s">
        <v>300</v>
      </c>
    </row>
    <row r="112" spans="2:6" ht="17" x14ac:dyDescent="0.2">
      <c r="B112" s="306" t="s">
        <v>317</v>
      </c>
      <c r="C112" s="307" t="s">
        <v>318</v>
      </c>
      <c r="D112" s="307" t="s">
        <v>298</v>
      </c>
      <c r="E112" s="307" t="s">
        <v>299</v>
      </c>
      <c r="F112" s="308" t="s">
        <v>300</v>
      </c>
    </row>
    <row r="113" spans="2:6" ht="34" x14ac:dyDescent="0.2">
      <c r="B113" s="306" t="s">
        <v>306</v>
      </c>
      <c r="C113" s="307"/>
      <c r="D113" s="307" t="s">
        <v>319</v>
      </c>
      <c r="E113" s="307" t="s">
        <v>320</v>
      </c>
      <c r="F113" s="308" t="s">
        <v>300</v>
      </c>
    </row>
    <row r="114" spans="2:6" ht="15" customHeight="1" x14ac:dyDescent="0.2">
      <c r="B114" s="306" t="s">
        <v>315</v>
      </c>
      <c r="C114" s="307" t="s">
        <v>316</v>
      </c>
      <c r="D114" s="307" t="s">
        <v>319</v>
      </c>
      <c r="E114" s="307" t="s">
        <v>321</v>
      </c>
      <c r="F114" s="308" t="s">
        <v>300</v>
      </c>
    </row>
    <row r="115" spans="2:6" ht="15" customHeight="1" x14ac:dyDescent="0.2">
      <c r="B115" s="306" t="s">
        <v>322</v>
      </c>
      <c r="C115" s="307" t="s">
        <v>323</v>
      </c>
      <c r="D115" s="307" t="s">
        <v>324</v>
      </c>
      <c r="E115" s="237" t="s">
        <v>321</v>
      </c>
      <c r="F115" s="308" t="s">
        <v>300</v>
      </c>
    </row>
    <row r="116" spans="2:6" ht="15" customHeight="1" x14ac:dyDescent="0.2">
      <c r="B116" s="306" t="s">
        <v>315</v>
      </c>
      <c r="C116" s="307" t="s">
        <v>316</v>
      </c>
      <c r="D116" s="307" t="s">
        <v>324</v>
      </c>
      <c r="E116" s="237" t="s">
        <v>321</v>
      </c>
      <c r="F116" s="308" t="s">
        <v>300</v>
      </c>
    </row>
    <row r="117" spans="2:6" ht="15" customHeight="1" x14ac:dyDescent="0.2">
      <c r="B117" s="306" t="s">
        <v>296</v>
      </c>
      <c r="C117" s="307" t="s">
        <v>325</v>
      </c>
      <c r="D117" s="307" t="s">
        <v>326</v>
      </c>
      <c r="E117" s="307" t="s">
        <v>327</v>
      </c>
      <c r="F117" s="308" t="s">
        <v>300</v>
      </c>
    </row>
    <row r="118" spans="2:6" ht="15" customHeight="1" x14ac:dyDescent="0.2">
      <c r="B118" s="306" t="s">
        <v>328</v>
      </c>
      <c r="C118" s="307" t="s">
        <v>329</v>
      </c>
      <c r="D118" s="307" t="s">
        <v>326</v>
      </c>
      <c r="E118" s="307" t="s">
        <v>327</v>
      </c>
      <c r="F118" s="308" t="s">
        <v>300</v>
      </c>
    </row>
    <row r="119" spans="2:6" ht="15" customHeight="1" x14ac:dyDescent="0.2">
      <c r="B119" s="306" t="s">
        <v>330</v>
      </c>
      <c r="C119" s="307" t="s">
        <v>331</v>
      </c>
      <c r="D119" s="307" t="s">
        <v>326</v>
      </c>
      <c r="E119" s="307" t="s">
        <v>327</v>
      </c>
      <c r="F119" s="308" t="s">
        <v>300</v>
      </c>
    </row>
    <row r="120" spans="2:6" ht="34" x14ac:dyDescent="0.2">
      <c r="B120" s="306" t="s">
        <v>307</v>
      </c>
      <c r="C120" s="307"/>
      <c r="D120" s="307" t="s">
        <v>326</v>
      </c>
      <c r="E120" s="307" t="s">
        <v>327</v>
      </c>
      <c r="F120" s="308" t="s">
        <v>300</v>
      </c>
    </row>
    <row r="121" spans="2:6" ht="30" customHeight="1" x14ac:dyDescent="0.2">
      <c r="B121" s="306" t="s">
        <v>332</v>
      </c>
      <c r="C121" s="307" t="s">
        <v>333</v>
      </c>
      <c r="D121" s="307" t="s">
        <v>326</v>
      </c>
      <c r="E121" s="307" t="s">
        <v>327</v>
      </c>
      <c r="F121" s="308" t="s">
        <v>300</v>
      </c>
    </row>
    <row r="122" spans="2:6" ht="15" customHeight="1" x14ac:dyDescent="0.2">
      <c r="B122" s="306" t="s">
        <v>334</v>
      </c>
      <c r="C122" s="307" t="s">
        <v>335</v>
      </c>
      <c r="D122" s="307" t="s">
        <v>298</v>
      </c>
      <c r="E122" s="307" t="s">
        <v>299</v>
      </c>
      <c r="F122" s="308" t="s">
        <v>336</v>
      </c>
    </row>
    <row r="123" spans="2:6" ht="15" customHeight="1" x14ac:dyDescent="0.2">
      <c r="B123" s="306" t="s">
        <v>337</v>
      </c>
      <c r="C123" s="307" t="s">
        <v>338</v>
      </c>
      <c r="D123" s="307" t="s">
        <v>298</v>
      </c>
      <c r="E123" s="307" t="s">
        <v>299</v>
      </c>
      <c r="F123" s="308" t="s">
        <v>336</v>
      </c>
    </row>
    <row r="124" spans="2:6" ht="17" x14ac:dyDescent="0.2">
      <c r="B124" s="306" t="s">
        <v>339</v>
      </c>
      <c r="C124" s="307" t="s">
        <v>340</v>
      </c>
      <c r="D124" s="307" t="s">
        <v>298</v>
      </c>
      <c r="E124" s="307" t="s">
        <v>299</v>
      </c>
      <c r="F124" s="308" t="s">
        <v>336</v>
      </c>
    </row>
    <row r="125" spans="2:6" ht="34" x14ac:dyDescent="0.2">
      <c r="B125" s="306" t="s">
        <v>334</v>
      </c>
      <c r="C125" s="307" t="s">
        <v>335</v>
      </c>
      <c r="D125" s="307" t="s">
        <v>324</v>
      </c>
      <c r="E125" s="307" t="s">
        <v>341</v>
      </c>
      <c r="F125" s="308" t="s">
        <v>336</v>
      </c>
    </row>
    <row r="126" spans="2:6" ht="15" customHeight="1" x14ac:dyDescent="0.2">
      <c r="B126" s="306" t="s">
        <v>334</v>
      </c>
      <c r="C126" s="307" t="s">
        <v>335</v>
      </c>
      <c r="D126" s="307" t="s">
        <v>326</v>
      </c>
      <c r="E126" s="307" t="s">
        <v>327</v>
      </c>
      <c r="F126" s="308" t="s">
        <v>336</v>
      </c>
    </row>
    <row r="127" spans="2:6" ht="15" customHeight="1" x14ac:dyDescent="0.2">
      <c r="B127" s="306" t="s">
        <v>337</v>
      </c>
      <c r="C127" s="307" t="s">
        <v>338</v>
      </c>
      <c r="D127" s="307" t="s">
        <v>326</v>
      </c>
      <c r="E127" s="307" t="s">
        <v>327</v>
      </c>
      <c r="F127" s="308" t="s">
        <v>336</v>
      </c>
    </row>
    <row r="128" spans="2:6" ht="30" customHeight="1" x14ac:dyDescent="0.2">
      <c r="B128" s="306" t="s">
        <v>342</v>
      </c>
      <c r="C128" s="307" t="s">
        <v>343</v>
      </c>
      <c r="D128" s="307" t="s">
        <v>344</v>
      </c>
      <c r="E128" s="237" t="s">
        <v>345</v>
      </c>
      <c r="F128" s="308" t="s">
        <v>336</v>
      </c>
    </row>
    <row r="129" spans="2:6" ht="31.5" customHeight="1" x14ac:dyDescent="0.2">
      <c r="B129" s="306" t="s">
        <v>346</v>
      </c>
      <c r="C129" s="307" t="s">
        <v>219</v>
      </c>
      <c r="D129" s="307" t="s">
        <v>298</v>
      </c>
      <c r="E129" s="307" t="s">
        <v>299</v>
      </c>
      <c r="F129" s="308" t="s">
        <v>336</v>
      </c>
    </row>
    <row r="130" spans="2:6" ht="15" customHeight="1" x14ac:dyDescent="0.2">
      <c r="B130" s="306" t="s">
        <v>347</v>
      </c>
      <c r="C130" s="307" t="s">
        <v>348</v>
      </c>
      <c r="D130" s="307" t="s">
        <v>298</v>
      </c>
      <c r="E130" s="307" t="s">
        <v>299</v>
      </c>
      <c r="F130" s="308" t="s">
        <v>336</v>
      </c>
    </row>
    <row r="131" spans="2:6" ht="17" x14ac:dyDescent="0.2">
      <c r="B131" s="306" t="s">
        <v>349</v>
      </c>
      <c r="C131" s="307" t="s">
        <v>350</v>
      </c>
      <c r="D131" s="307" t="s">
        <v>298</v>
      </c>
      <c r="E131" s="307" t="s">
        <v>299</v>
      </c>
      <c r="F131" s="308" t="s">
        <v>336</v>
      </c>
    </row>
    <row r="132" spans="2:6" ht="31.5" customHeight="1" x14ac:dyDescent="0.2">
      <c r="B132" s="306" t="s">
        <v>346</v>
      </c>
      <c r="C132" s="307" t="s">
        <v>219</v>
      </c>
      <c r="D132" s="307" t="s">
        <v>326</v>
      </c>
      <c r="E132" s="307" t="s">
        <v>327</v>
      </c>
      <c r="F132" s="308" t="s">
        <v>336</v>
      </c>
    </row>
    <row r="133" spans="2:6" ht="15" customHeight="1" x14ac:dyDescent="0.2">
      <c r="B133" s="306" t="s">
        <v>351</v>
      </c>
      <c r="C133" s="307" t="s">
        <v>352</v>
      </c>
      <c r="D133" s="307" t="s">
        <v>344</v>
      </c>
      <c r="E133" s="237" t="s">
        <v>345</v>
      </c>
      <c r="F133" s="301" t="s">
        <v>251</v>
      </c>
    </row>
    <row r="134" spans="2:6" ht="30" customHeight="1" x14ac:dyDescent="0.2">
      <c r="B134" s="306" t="s">
        <v>353</v>
      </c>
      <c r="C134" s="307" t="s">
        <v>354</v>
      </c>
      <c r="D134" s="307" t="s">
        <v>344</v>
      </c>
      <c r="E134" s="237" t="s">
        <v>345</v>
      </c>
      <c r="F134" s="301" t="s">
        <v>251</v>
      </c>
    </row>
    <row r="135" spans="2:6" ht="45" customHeight="1" x14ac:dyDescent="0.2">
      <c r="B135" s="306" t="s">
        <v>355</v>
      </c>
      <c r="C135" s="307" t="s">
        <v>356</v>
      </c>
      <c r="D135" s="307" t="s">
        <v>344</v>
      </c>
      <c r="E135" s="237" t="s">
        <v>345</v>
      </c>
      <c r="F135" s="301" t="s">
        <v>251</v>
      </c>
    </row>
    <row r="136" spans="2:6" ht="30" customHeight="1" x14ac:dyDescent="0.2">
      <c r="B136" s="306" t="s">
        <v>357</v>
      </c>
      <c r="C136" s="307" t="s">
        <v>358</v>
      </c>
      <c r="D136" s="307" t="s">
        <v>344</v>
      </c>
      <c r="E136" s="237" t="s">
        <v>345</v>
      </c>
      <c r="F136" s="301" t="s">
        <v>251</v>
      </c>
    </row>
    <row r="137" spans="2:6" ht="15" customHeight="1" x14ac:dyDescent="0.2">
      <c r="B137" s="306" t="s">
        <v>359</v>
      </c>
      <c r="C137" s="307" t="s">
        <v>360</v>
      </c>
      <c r="D137" s="307" t="s">
        <v>344</v>
      </c>
      <c r="E137" s="237" t="s">
        <v>345</v>
      </c>
      <c r="F137" s="301" t="s">
        <v>251</v>
      </c>
    </row>
    <row r="138" spans="2:6" ht="15" customHeight="1" x14ac:dyDescent="0.2">
      <c r="B138" s="306" t="s">
        <v>361</v>
      </c>
      <c r="C138" s="307" t="s">
        <v>362</v>
      </c>
      <c r="D138" s="307" t="s">
        <v>344</v>
      </c>
      <c r="E138" s="237" t="s">
        <v>345</v>
      </c>
      <c r="F138" s="301" t="s">
        <v>251</v>
      </c>
    </row>
    <row r="139" spans="2:6" ht="15" customHeight="1" x14ac:dyDescent="0.2">
      <c r="B139" s="306" t="s">
        <v>363</v>
      </c>
      <c r="C139" s="307" t="s">
        <v>364</v>
      </c>
      <c r="D139" s="307" t="s">
        <v>344</v>
      </c>
      <c r="E139" s="237" t="s">
        <v>345</v>
      </c>
      <c r="F139" s="301" t="s">
        <v>251</v>
      </c>
    </row>
    <row r="140" spans="2:6" ht="34" x14ac:dyDescent="0.2">
      <c r="B140" s="306" t="s">
        <v>365</v>
      </c>
      <c r="C140" s="307" t="s">
        <v>366</v>
      </c>
      <c r="D140" s="307" t="s">
        <v>344</v>
      </c>
      <c r="E140" s="237" t="s">
        <v>345</v>
      </c>
      <c r="F140" s="301" t="s">
        <v>251</v>
      </c>
    </row>
    <row r="141" spans="2:6" ht="30" customHeight="1" x14ac:dyDescent="0.2">
      <c r="B141" s="306" t="s">
        <v>367</v>
      </c>
      <c r="C141" s="307" t="s">
        <v>368</v>
      </c>
      <c r="D141" s="307" t="s">
        <v>344</v>
      </c>
      <c r="E141" s="237" t="s">
        <v>345</v>
      </c>
      <c r="F141" s="301" t="s">
        <v>251</v>
      </c>
    </row>
    <row r="142" spans="2:6" ht="30" customHeight="1" x14ac:dyDescent="0.2">
      <c r="B142" s="306" t="s">
        <v>369</v>
      </c>
      <c r="C142" s="307" t="s">
        <v>368</v>
      </c>
      <c r="D142" s="307" t="s">
        <v>344</v>
      </c>
      <c r="E142" s="237" t="s">
        <v>345</v>
      </c>
      <c r="F142" s="301" t="s">
        <v>251</v>
      </c>
    </row>
    <row r="143" spans="2:6" ht="30" customHeight="1" x14ac:dyDescent="0.2">
      <c r="B143" s="306" t="s">
        <v>370</v>
      </c>
      <c r="C143" s="307" t="s">
        <v>371</v>
      </c>
      <c r="D143" s="307" t="s">
        <v>344</v>
      </c>
      <c r="E143" s="237" t="s">
        <v>345</v>
      </c>
      <c r="F143" s="301" t="s">
        <v>251</v>
      </c>
    </row>
    <row r="144" spans="2:6" ht="30" customHeight="1" x14ac:dyDescent="0.2">
      <c r="B144" s="306" t="s">
        <v>372</v>
      </c>
      <c r="C144" s="307" t="s">
        <v>373</v>
      </c>
      <c r="D144" s="307" t="s">
        <v>344</v>
      </c>
      <c r="E144" s="237" t="s">
        <v>345</v>
      </c>
      <c r="F144" s="301" t="s">
        <v>251</v>
      </c>
    </row>
    <row r="145" spans="2:6" ht="45" customHeight="1" x14ac:dyDescent="0.2">
      <c r="B145" s="306" t="s">
        <v>374</v>
      </c>
      <c r="C145" s="307" t="s">
        <v>375</v>
      </c>
      <c r="D145" s="307" t="s">
        <v>344</v>
      </c>
      <c r="E145" s="237" t="s">
        <v>345</v>
      </c>
      <c r="F145" s="301" t="s">
        <v>251</v>
      </c>
    </row>
    <row r="146" spans="2:6" ht="30" customHeight="1" x14ac:dyDescent="0.2">
      <c r="B146" s="306" t="s">
        <v>376</v>
      </c>
      <c r="C146" s="307" t="s">
        <v>377</v>
      </c>
      <c r="D146" s="307" t="s">
        <v>344</v>
      </c>
      <c r="E146" s="237" t="s">
        <v>345</v>
      </c>
      <c r="F146" s="301" t="s">
        <v>251</v>
      </c>
    </row>
    <row r="147" spans="2:6" ht="34" x14ac:dyDescent="0.2">
      <c r="B147" s="306" t="s">
        <v>378</v>
      </c>
      <c r="C147" s="307" t="s">
        <v>379</v>
      </c>
      <c r="D147" s="307" t="s">
        <v>344</v>
      </c>
      <c r="E147" s="237" t="s">
        <v>345</v>
      </c>
      <c r="F147" s="301" t="s">
        <v>251</v>
      </c>
    </row>
    <row r="148" spans="2:6" ht="30" customHeight="1" x14ac:dyDescent="0.2">
      <c r="B148" s="306" t="s">
        <v>380</v>
      </c>
      <c r="C148" s="307" t="s">
        <v>381</v>
      </c>
      <c r="D148" s="307" t="s">
        <v>344</v>
      </c>
      <c r="E148" s="237" t="s">
        <v>345</v>
      </c>
      <c r="F148" s="301" t="s">
        <v>251</v>
      </c>
    </row>
    <row r="149" spans="2:6" ht="30" customHeight="1" x14ac:dyDescent="0.2">
      <c r="B149" s="306" t="s">
        <v>382</v>
      </c>
      <c r="C149" s="307" t="s">
        <v>383</v>
      </c>
      <c r="D149" s="307" t="s">
        <v>344</v>
      </c>
      <c r="E149" s="237" t="s">
        <v>345</v>
      </c>
      <c r="F149" s="301" t="s">
        <v>251</v>
      </c>
    </row>
    <row r="150" spans="2:6" ht="30" customHeight="1" x14ac:dyDescent="0.2">
      <c r="B150" s="306" t="s">
        <v>384</v>
      </c>
      <c r="C150" s="307" t="s">
        <v>385</v>
      </c>
      <c r="D150" s="307" t="s">
        <v>344</v>
      </c>
      <c r="E150" s="237" t="s">
        <v>345</v>
      </c>
      <c r="F150" s="301" t="s">
        <v>251</v>
      </c>
    </row>
    <row r="151" spans="2:6" ht="34" x14ac:dyDescent="0.2">
      <c r="B151" s="306" t="s">
        <v>386</v>
      </c>
      <c r="C151" s="307" t="s">
        <v>387</v>
      </c>
      <c r="D151" s="307" t="s">
        <v>344</v>
      </c>
      <c r="E151" s="237" t="s">
        <v>345</v>
      </c>
      <c r="F151" s="301" t="s">
        <v>251</v>
      </c>
    </row>
    <row r="152" spans="2:6" ht="15" customHeight="1" x14ac:dyDescent="0.2">
      <c r="B152" s="306" t="s">
        <v>388</v>
      </c>
      <c r="C152" s="307" t="s">
        <v>389</v>
      </c>
      <c r="D152" s="307" t="s">
        <v>344</v>
      </c>
      <c r="E152" s="237" t="s">
        <v>345</v>
      </c>
      <c r="F152" s="301" t="s">
        <v>251</v>
      </c>
    </row>
    <row r="153" spans="2:6" ht="45" customHeight="1" x14ac:dyDescent="0.2">
      <c r="B153" s="306" t="s">
        <v>390</v>
      </c>
      <c r="C153" s="307" t="s">
        <v>391</v>
      </c>
      <c r="D153" s="307" t="s">
        <v>344</v>
      </c>
      <c r="E153" s="237" t="s">
        <v>345</v>
      </c>
      <c r="F153" s="301" t="s">
        <v>251</v>
      </c>
    </row>
    <row r="154" spans="2:6" ht="15" customHeight="1" x14ac:dyDescent="0.2">
      <c r="B154" s="306" t="s">
        <v>392</v>
      </c>
      <c r="C154" s="307" t="s">
        <v>393</v>
      </c>
      <c r="D154" s="307" t="s">
        <v>344</v>
      </c>
      <c r="E154" s="237" t="s">
        <v>345</v>
      </c>
      <c r="F154" s="301" t="s">
        <v>251</v>
      </c>
    </row>
    <row r="155" spans="2:6" ht="30" customHeight="1" x14ac:dyDescent="0.2">
      <c r="B155" s="306" t="s">
        <v>394</v>
      </c>
      <c r="C155" s="307" t="s">
        <v>395</v>
      </c>
      <c r="D155" s="307" t="s">
        <v>344</v>
      </c>
      <c r="E155" s="237" t="s">
        <v>345</v>
      </c>
      <c r="F155" s="301" t="s">
        <v>251</v>
      </c>
    </row>
    <row r="156" spans="2:6" ht="30" customHeight="1" x14ac:dyDescent="0.2">
      <c r="B156" s="306" t="s">
        <v>396</v>
      </c>
      <c r="C156" s="307" t="s">
        <v>397</v>
      </c>
      <c r="D156" s="307" t="s">
        <v>344</v>
      </c>
      <c r="E156" s="237" t="s">
        <v>345</v>
      </c>
      <c r="F156" s="301" t="s">
        <v>251</v>
      </c>
    </row>
    <row r="157" spans="2:6" ht="15" customHeight="1" x14ac:dyDescent="0.2">
      <c r="B157" s="306" t="s">
        <v>398</v>
      </c>
      <c r="C157" s="307" t="s">
        <v>399</v>
      </c>
      <c r="D157" s="307" t="s">
        <v>344</v>
      </c>
      <c r="E157" s="237" t="s">
        <v>345</v>
      </c>
      <c r="F157" s="301" t="s">
        <v>251</v>
      </c>
    </row>
    <row r="158" spans="2:6" ht="30" customHeight="1" x14ac:dyDescent="0.2">
      <c r="B158" s="306" t="s">
        <v>400</v>
      </c>
      <c r="C158" s="307" t="s">
        <v>401</v>
      </c>
      <c r="D158" s="307" t="s">
        <v>344</v>
      </c>
      <c r="E158" s="237" t="s">
        <v>345</v>
      </c>
      <c r="F158" s="301" t="s">
        <v>251</v>
      </c>
    </row>
    <row r="159" spans="2:6" ht="15" customHeight="1" x14ac:dyDescent="0.2">
      <c r="B159" s="306" t="s">
        <v>402</v>
      </c>
      <c r="C159" s="307" t="s">
        <v>403</v>
      </c>
      <c r="D159" s="307" t="s">
        <v>344</v>
      </c>
      <c r="E159" s="237" t="s">
        <v>345</v>
      </c>
      <c r="F159" s="301" t="s">
        <v>251</v>
      </c>
    </row>
    <row r="160" spans="2:6" ht="30" customHeight="1" x14ac:dyDescent="0.2">
      <c r="B160" s="306" t="s">
        <v>404</v>
      </c>
      <c r="C160" s="307" t="s">
        <v>405</v>
      </c>
      <c r="D160" s="307" t="s">
        <v>344</v>
      </c>
      <c r="E160" s="237" t="s">
        <v>345</v>
      </c>
      <c r="F160" s="301" t="s">
        <v>251</v>
      </c>
    </row>
    <row r="161" spans="2:6" ht="17" x14ac:dyDescent="0.2">
      <c r="B161" s="306" t="s">
        <v>406</v>
      </c>
      <c r="C161" s="307"/>
      <c r="D161" s="307" t="s">
        <v>344</v>
      </c>
      <c r="E161" s="237" t="s">
        <v>345</v>
      </c>
      <c r="F161" s="301" t="s">
        <v>251</v>
      </c>
    </row>
    <row r="162" spans="2:6" ht="15" customHeight="1" x14ac:dyDescent="0.2">
      <c r="B162" s="306" t="s">
        <v>407</v>
      </c>
      <c r="C162" s="307" t="s">
        <v>408</v>
      </c>
      <c r="D162" s="307" t="s">
        <v>344</v>
      </c>
      <c r="E162" s="237" t="s">
        <v>345</v>
      </c>
      <c r="F162" s="301" t="s">
        <v>251</v>
      </c>
    </row>
    <row r="163" spans="2:6" ht="30" customHeight="1" x14ac:dyDescent="0.2">
      <c r="B163" s="306" t="s">
        <v>409</v>
      </c>
      <c r="C163" s="307" t="s">
        <v>410</v>
      </c>
      <c r="D163" s="307" t="s">
        <v>344</v>
      </c>
      <c r="E163" s="237" t="s">
        <v>345</v>
      </c>
      <c r="F163" s="301" t="s">
        <v>251</v>
      </c>
    </row>
    <row r="164" spans="2:6" ht="17" x14ac:dyDescent="0.2">
      <c r="B164" s="306" t="s">
        <v>411</v>
      </c>
      <c r="C164" s="307" t="s">
        <v>412</v>
      </c>
      <c r="D164" s="307" t="s">
        <v>344</v>
      </c>
      <c r="E164" s="237" t="s">
        <v>345</v>
      </c>
      <c r="F164" s="301" t="s">
        <v>251</v>
      </c>
    </row>
    <row r="165" spans="2:6" ht="34" x14ac:dyDescent="0.2">
      <c r="B165" s="306" t="s">
        <v>413</v>
      </c>
      <c r="C165" s="307" t="s">
        <v>414</v>
      </c>
      <c r="D165" s="307" t="s">
        <v>344</v>
      </c>
      <c r="E165" s="237" t="s">
        <v>345</v>
      </c>
      <c r="F165" s="301" t="s">
        <v>251</v>
      </c>
    </row>
    <row r="166" spans="2:6" ht="15" customHeight="1" x14ac:dyDescent="0.2">
      <c r="B166" s="306" t="s">
        <v>415</v>
      </c>
      <c r="C166" s="307" t="s">
        <v>416</v>
      </c>
      <c r="D166" s="307" t="s">
        <v>344</v>
      </c>
      <c r="E166" s="237" t="s">
        <v>345</v>
      </c>
      <c r="F166" s="301" t="s">
        <v>251</v>
      </c>
    </row>
    <row r="167" spans="2:6" ht="15" customHeight="1" x14ac:dyDescent="0.2">
      <c r="B167" s="306" t="s">
        <v>417</v>
      </c>
      <c r="C167" s="307" t="s">
        <v>418</v>
      </c>
      <c r="D167" s="307" t="s">
        <v>344</v>
      </c>
      <c r="E167" s="237" t="s">
        <v>345</v>
      </c>
      <c r="F167" s="301" t="s">
        <v>251</v>
      </c>
    </row>
    <row r="168" spans="2:6" ht="17" x14ac:dyDescent="0.2">
      <c r="B168" s="306" t="s">
        <v>419</v>
      </c>
      <c r="C168" s="307" t="s">
        <v>420</v>
      </c>
      <c r="D168" s="307" t="s">
        <v>298</v>
      </c>
      <c r="E168" s="307" t="s">
        <v>299</v>
      </c>
      <c r="F168" s="308" t="s">
        <v>251</v>
      </c>
    </row>
    <row r="169" spans="2:6" ht="17" x14ac:dyDescent="0.2">
      <c r="B169" s="306" t="s">
        <v>421</v>
      </c>
      <c r="C169" s="307" t="s">
        <v>422</v>
      </c>
      <c r="D169" s="307" t="s">
        <v>298</v>
      </c>
      <c r="E169" s="307" t="s">
        <v>299</v>
      </c>
      <c r="F169" s="308" t="s">
        <v>251</v>
      </c>
    </row>
    <row r="170" spans="2:6" ht="15" customHeight="1" x14ac:dyDescent="0.2">
      <c r="B170" s="306" t="s">
        <v>322</v>
      </c>
      <c r="C170" s="307" t="s">
        <v>423</v>
      </c>
      <c r="D170" s="307" t="s">
        <v>298</v>
      </c>
      <c r="E170" s="307" t="s">
        <v>299</v>
      </c>
      <c r="F170" s="308" t="s">
        <v>251</v>
      </c>
    </row>
    <row r="171" spans="2:6" ht="15" customHeight="1" x14ac:dyDescent="0.2">
      <c r="B171" s="306" t="s">
        <v>424</v>
      </c>
      <c r="C171" s="307" t="s">
        <v>425</v>
      </c>
      <c r="D171" s="307" t="s">
        <v>298</v>
      </c>
      <c r="E171" s="307" t="s">
        <v>299</v>
      </c>
      <c r="F171" s="308" t="s">
        <v>251</v>
      </c>
    </row>
    <row r="172" spans="2:6" ht="17" x14ac:dyDescent="0.2">
      <c r="B172" s="306" t="s">
        <v>426</v>
      </c>
      <c r="C172" s="307" t="s">
        <v>427</v>
      </c>
      <c r="D172" s="307" t="s">
        <v>298</v>
      </c>
      <c r="E172" s="307" t="s">
        <v>299</v>
      </c>
      <c r="F172" s="308" t="s">
        <v>251</v>
      </c>
    </row>
    <row r="173" spans="2:6" ht="30" customHeight="1" x14ac:dyDescent="0.2">
      <c r="B173" s="306" t="s">
        <v>428</v>
      </c>
      <c r="C173" s="307" t="s">
        <v>429</v>
      </c>
      <c r="D173" s="307" t="s">
        <v>298</v>
      </c>
      <c r="E173" s="307" t="s">
        <v>299</v>
      </c>
      <c r="F173" s="308" t="s">
        <v>251</v>
      </c>
    </row>
    <row r="174" spans="2:6" ht="51" x14ac:dyDescent="0.2">
      <c r="B174" s="306" t="s">
        <v>430</v>
      </c>
      <c r="C174" s="307" t="s">
        <v>431</v>
      </c>
      <c r="D174" s="307" t="s">
        <v>298</v>
      </c>
      <c r="E174" s="307" t="s">
        <v>299</v>
      </c>
      <c r="F174" s="308" t="s">
        <v>251</v>
      </c>
    </row>
    <row r="175" spans="2:6" ht="15" customHeight="1" x14ac:dyDescent="0.2">
      <c r="B175" s="306" t="s">
        <v>432</v>
      </c>
      <c r="C175" s="307" t="s">
        <v>183</v>
      </c>
      <c r="D175" s="307" t="s">
        <v>298</v>
      </c>
      <c r="E175" s="307" t="s">
        <v>299</v>
      </c>
      <c r="F175" s="308" t="s">
        <v>251</v>
      </c>
    </row>
    <row r="176" spans="2:6" ht="15" customHeight="1" x14ac:dyDescent="0.2">
      <c r="B176" s="306" t="s">
        <v>433</v>
      </c>
      <c r="C176" s="307" t="s">
        <v>434</v>
      </c>
      <c r="D176" s="307" t="s">
        <v>298</v>
      </c>
      <c r="E176" s="307" t="s">
        <v>299</v>
      </c>
      <c r="F176" s="308" t="s">
        <v>251</v>
      </c>
    </row>
    <row r="177" spans="2:6" ht="15" customHeight="1" x14ac:dyDescent="0.2">
      <c r="B177" s="306" t="s">
        <v>435</v>
      </c>
      <c r="C177" s="307" t="s">
        <v>436</v>
      </c>
      <c r="D177" s="307" t="s">
        <v>298</v>
      </c>
      <c r="E177" s="307" t="s">
        <v>299</v>
      </c>
      <c r="F177" s="308" t="s">
        <v>251</v>
      </c>
    </row>
    <row r="178" spans="2:6" ht="30" customHeight="1" x14ac:dyDescent="0.2">
      <c r="B178" s="306" t="s">
        <v>437</v>
      </c>
      <c r="C178" s="307" t="s">
        <v>438</v>
      </c>
      <c r="D178" s="307" t="s">
        <v>298</v>
      </c>
      <c r="E178" s="307" t="s">
        <v>299</v>
      </c>
      <c r="F178" s="308" t="s">
        <v>251</v>
      </c>
    </row>
    <row r="179" spans="2:6" ht="17" x14ac:dyDescent="0.2">
      <c r="B179" s="306" t="s">
        <v>439</v>
      </c>
      <c r="C179" s="307" t="s">
        <v>440</v>
      </c>
      <c r="D179" s="307" t="s">
        <v>298</v>
      </c>
      <c r="E179" s="307" t="s">
        <v>299</v>
      </c>
      <c r="F179" s="308" t="s">
        <v>251</v>
      </c>
    </row>
    <row r="180" spans="2:6" ht="15" customHeight="1" x14ac:dyDescent="0.2">
      <c r="B180" s="306" t="s">
        <v>441</v>
      </c>
      <c r="C180" s="307" t="s">
        <v>442</v>
      </c>
      <c r="D180" s="307" t="s">
        <v>298</v>
      </c>
      <c r="E180" s="307" t="s">
        <v>299</v>
      </c>
      <c r="F180" s="308" t="s">
        <v>251</v>
      </c>
    </row>
    <row r="181" spans="2:6" ht="15" customHeight="1" x14ac:dyDescent="0.2">
      <c r="B181" s="306" t="s">
        <v>443</v>
      </c>
      <c r="C181" s="307" t="s">
        <v>444</v>
      </c>
      <c r="D181" s="307" t="s">
        <v>298</v>
      </c>
      <c r="E181" s="307" t="s">
        <v>299</v>
      </c>
      <c r="F181" s="308" t="s">
        <v>251</v>
      </c>
    </row>
    <row r="182" spans="2:6" ht="17" x14ac:dyDescent="0.2">
      <c r="B182" s="306" t="s">
        <v>445</v>
      </c>
      <c r="C182" s="307" t="s">
        <v>446</v>
      </c>
      <c r="D182" s="307" t="s">
        <v>298</v>
      </c>
      <c r="E182" s="307" t="s">
        <v>299</v>
      </c>
      <c r="F182" s="308" t="s">
        <v>251</v>
      </c>
    </row>
    <row r="183" spans="2:6" ht="17" x14ac:dyDescent="0.2">
      <c r="B183" s="306" t="s">
        <v>447</v>
      </c>
      <c r="C183" s="307" t="s">
        <v>448</v>
      </c>
      <c r="D183" s="307" t="s">
        <v>298</v>
      </c>
      <c r="E183" s="307" t="s">
        <v>299</v>
      </c>
      <c r="F183" s="308" t="s">
        <v>251</v>
      </c>
    </row>
    <row r="184" spans="2:6" ht="17" x14ac:dyDescent="0.2">
      <c r="B184" s="306" t="s">
        <v>265</v>
      </c>
      <c r="C184" s="307" t="s">
        <v>449</v>
      </c>
      <c r="D184" s="307" t="s">
        <v>298</v>
      </c>
      <c r="E184" s="307" t="s">
        <v>299</v>
      </c>
      <c r="F184" s="308" t="s">
        <v>251</v>
      </c>
    </row>
    <row r="185" spans="2:6" ht="15" customHeight="1" x14ac:dyDescent="0.2">
      <c r="B185" s="306" t="s">
        <v>450</v>
      </c>
      <c r="C185" s="307" t="s">
        <v>451</v>
      </c>
      <c r="D185" s="307" t="s">
        <v>298</v>
      </c>
      <c r="E185" s="307" t="s">
        <v>299</v>
      </c>
      <c r="F185" s="308" t="s">
        <v>251</v>
      </c>
    </row>
    <row r="186" spans="2:6" ht="15" customHeight="1" x14ac:dyDescent="0.2">
      <c r="B186" s="306" t="s">
        <v>452</v>
      </c>
      <c r="C186" s="307" t="s">
        <v>453</v>
      </c>
      <c r="D186" s="307" t="s">
        <v>298</v>
      </c>
      <c r="E186" s="307" t="s">
        <v>299</v>
      </c>
      <c r="F186" s="308" t="s">
        <v>251</v>
      </c>
    </row>
    <row r="187" spans="2:6" ht="34" x14ac:dyDescent="0.2">
      <c r="B187" s="306" t="s">
        <v>454</v>
      </c>
      <c r="C187" s="307" t="s">
        <v>427</v>
      </c>
      <c r="D187" s="307" t="s">
        <v>298</v>
      </c>
      <c r="E187" s="307" t="s">
        <v>299</v>
      </c>
      <c r="F187" s="308" t="s">
        <v>251</v>
      </c>
    </row>
    <row r="188" spans="2:6" ht="15" customHeight="1" x14ac:dyDescent="0.2">
      <c r="B188" s="306" t="s">
        <v>455</v>
      </c>
      <c r="C188" s="307" t="s">
        <v>456</v>
      </c>
      <c r="D188" s="307" t="s">
        <v>298</v>
      </c>
      <c r="E188" s="307" t="s">
        <v>299</v>
      </c>
      <c r="F188" s="308" t="s">
        <v>251</v>
      </c>
    </row>
    <row r="189" spans="2:6" ht="15" customHeight="1" x14ac:dyDescent="0.2">
      <c r="B189" s="306" t="s">
        <v>457</v>
      </c>
      <c r="C189" s="307" t="s">
        <v>458</v>
      </c>
      <c r="D189" s="307" t="s">
        <v>298</v>
      </c>
      <c r="E189" s="307" t="s">
        <v>299</v>
      </c>
      <c r="F189" s="308" t="s">
        <v>251</v>
      </c>
    </row>
    <row r="190" spans="2:6" ht="45" customHeight="1" x14ac:dyDescent="0.2">
      <c r="B190" s="306" t="s">
        <v>428</v>
      </c>
      <c r="C190" s="307" t="s">
        <v>429</v>
      </c>
      <c r="D190" s="307" t="s">
        <v>319</v>
      </c>
      <c r="E190" s="307" t="s">
        <v>459</v>
      </c>
      <c r="F190" s="308" t="s">
        <v>251</v>
      </c>
    </row>
    <row r="191" spans="2:6" ht="51" x14ac:dyDescent="0.2">
      <c r="B191" s="306" t="s">
        <v>430</v>
      </c>
      <c r="C191" s="307" t="s">
        <v>431</v>
      </c>
      <c r="D191" s="307" t="s">
        <v>319</v>
      </c>
      <c r="E191" s="307" t="s">
        <v>459</v>
      </c>
      <c r="F191" s="308" t="s">
        <v>251</v>
      </c>
    </row>
    <row r="192" spans="2:6" ht="51" x14ac:dyDescent="0.2">
      <c r="B192" s="306" t="s">
        <v>432</v>
      </c>
      <c r="C192" s="307" t="s">
        <v>183</v>
      </c>
      <c r="D192" s="307" t="s">
        <v>319</v>
      </c>
      <c r="E192" s="307" t="s">
        <v>459</v>
      </c>
      <c r="F192" s="308" t="s">
        <v>251</v>
      </c>
    </row>
    <row r="193" spans="2:6" ht="34" x14ac:dyDescent="0.2">
      <c r="B193" s="306" t="s">
        <v>439</v>
      </c>
      <c r="C193" s="307" t="s">
        <v>440</v>
      </c>
      <c r="D193" s="307" t="s">
        <v>319</v>
      </c>
      <c r="E193" s="307" t="s">
        <v>460</v>
      </c>
      <c r="F193" s="301" t="s">
        <v>251</v>
      </c>
    </row>
    <row r="194" spans="2:6" ht="68" x14ac:dyDescent="0.2">
      <c r="B194" s="306" t="s">
        <v>461</v>
      </c>
      <c r="C194" s="307" t="s">
        <v>462</v>
      </c>
      <c r="D194" s="307" t="s">
        <v>324</v>
      </c>
      <c r="E194" s="237" t="s">
        <v>321</v>
      </c>
      <c r="F194" s="308" t="s">
        <v>251</v>
      </c>
    </row>
    <row r="195" spans="2:6" ht="17" x14ac:dyDescent="0.2">
      <c r="B195" s="306" t="s">
        <v>426</v>
      </c>
      <c r="C195" s="307" t="s">
        <v>427</v>
      </c>
      <c r="D195" s="307" t="s">
        <v>324</v>
      </c>
      <c r="E195" s="307" t="s">
        <v>321</v>
      </c>
      <c r="F195" s="301" t="s">
        <v>251</v>
      </c>
    </row>
    <row r="196" spans="2:6" ht="34" x14ac:dyDescent="0.2">
      <c r="B196" s="306" t="s">
        <v>454</v>
      </c>
      <c r="C196" s="307" t="s">
        <v>427</v>
      </c>
      <c r="D196" s="307" t="s">
        <v>324</v>
      </c>
      <c r="E196" s="307" t="s">
        <v>321</v>
      </c>
      <c r="F196" s="301" t="s">
        <v>251</v>
      </c>
    </row>
    <row r="197" spans="2:6" ht="17" x14ac:dyDescent="0.2">
      <c r="B197" s="306" t="s">
        <v>426</v>
      </c>
      <c r="C197" s="307" t="s">
        <v>427</v>
      </c>
      <c r="D197" s="307" t="s">
        <v>326</v>
      </c>
      <c r="E197" s="307" t="s">
        <v>327</v>
      </c>
      <c r="F197" s="301" t="s">
        <v>251</v>
      </c>
    </row>
    <row r="198" spans="2:6" ht="15.75" customHeight="1" x14ac:dyDescent="0.2">
      <c r="B198" s="306" t="s">
        <v>463</v>
      </c>
      <c r="C198" s="307" t="s">
        <v>464</v>
      </c>
      <c r="D198" s="307" t="s">
        <v>326</v>
      </c>
      <c r="E198" s="307" t="s">
        <v>327</v>
      </c>
      <c r="F198" s="301" t="s">
        <v>251</v>
      </c>
    </row>
    <row r="199" spans="2:6" ht="17" x14ac:dyDescent="0.2">
      <c r="B199" s="306" t="s">
        <v>465</v>
      </c>
      <c r="C199" s="307"/>
      <c r="D199" s="307" t="s">
        <v>326</v>
      </c>
      <c r="E199" s="307" t="s">
        <v>327</v>
      </c>
      <c r="F199" s="301" t="s">
        <v>251</v>
      </c>
    </row>
    <row r="200" spans="2:6" ht="17" x14ac:dyDescent="0.2">
      <c r="B200" s="306" t="s">
        <v>439</v>
      </c>
      <c r="C200" s="307" t="s">
        <v>466</v>
      </c>
      <c r="D200" s="307" t="s">
        <v>326</v>
      </c>
      <c r="E200" s="307" t="s">
        <v>327</v>
      </c>
      <c r="F200" s="301" t="s">
        <v>251</v>
      </c>
    </row>
    <row r="201" spans="2:6" ht="17" x14ac:dyDescent="0.2">
      <c r="B201" s="306" t="s">
        <v>445</v>
      </c>
      <c r="C201" s="307" t="s">
        <v>446</v>
      </c>
      <c r="D201" s="307" t="s">
        <v>326</v>
      </c>
      <c r="E201" s="307" t="s">
        <v>327</v>
      </c>
      <c r="F201" s="301" t="s">
        <v>251</v>
      </c>
    </row>
    <row r="202" spans="2:6" ht="15" customHeight="1" x14ac:dyDescent="0.2">
      <c r="B202" s="306" t="s">
        <v>313</v>
      </c>
      <c r="C202" s="307" t="s">
        <v>314</v>
      </c>
      <c r="D202" s="307" t="s">
        <v>326</v>
      </c>
      <c r="E202" s="307" t="s">
        <v>327</v>
      </c>
      <c r="F202" s="301" t="s">
        <v>251</v>
      </c>
    </row>
    <row r="203" spans="2:6" ht="15" customHeight="1" x14ac:dyDescent="0.2">
      <c r="B203" s="306" t="s">
        <v>452</v>
      </c>
      <c r="C203" s="307" t="s">
        <v>453</v>
      </c>
      <c r="D203" s="307" t="s">
        <v>326</v>
      </c>
      <c r="E203" s="307" t="s">
        <v>327</v>
      </c>
      <c r="F203" s="301" t="s">
        <v>251</v>
      </c>
    </row>
    <row r="204" spans="2:6" ht="35" thickBot="1" x14ac:dyDescent="0.25">
      <c r="B204" s="309" t="s">
        <v>454</v>
      </c>
      <c r="C204" s="310" t="s">
        <v>427</v>
      </c>
      <c r="D204" s="310" t="s">
        <v>326</v>
      </c>
      <c r="E204" s="310" t="s">
        <v>327</v>
      </c>
      <c r="F204" s="302" t="s">
        <v>251</v>
      </c>
    </row>
    <row r="205" spans="2:6" x14ac:dyDescent="0.2">
      <c r="B205" s="165"/>
      <c r="C205" s="282"/>
      <c r="D205" s="165"/>
      <c r="E205" s="165"/>
      <c r="F205" s="165"/>
    </row>
    <row r="206" spans="2:6" x14ac:dyDescent="0.2">
      <c r="B206" s="165"/>
      <c r="C206" s="282"/>
      <c r="D206" s="165"/>
      <c r="E206" s="165"/>
      <c r="F206" s="165"/>
    </row>
    <row r="207" spans="2:6" x14ac:dyDescent="0.2">
      <c r="B207" s="165"/>
      <c r="C207" s="282"/>
      <c r="D207" s="165"/>
      <c r="E207" s="165"/>
      <c r="F207" s="165"/>
    </row>
    <row r="208" spans="2:6" x14ac:dyDescent="0.2">
      <c r="B208" s="165"/>
      <c r="C208" s="282"/>
      <c r="D208" s="165"/>
      <c r="E208" s="165"/>
      <c r="F208" s="165"/>
    </row>
    <row r="209" spans="2:6" x14ac:dyDescent="0.2">
      <c r="B209" s="165"/>
      <c r="C209" s="282"/>
      <c r="D209" s="165"/>
      <c r="E209" s="165"/>
      <c r="F209" s="165"/>
    </row>
    <row r="210" spans="2:6" x14ac:dyDescent="0.2">
      <c r="B210" s="165"/>
      <c r="C210" s="282"/>
      <c r="D210" s="165"/>
      <c r="E210" s="165"/>
      <c r="F210" s="165"/>
    </row>
    <row r="211" spans="2:6" x14ac:dyDescent="0.2">
      <c r="B211" s="165"/>
      <c r="C211" s="282"/>
      <c r="D211" s="165"/>
      <c r="E211" s="165"/>
      <c r="F211" s="165"/>
    </row>
    <row r="212" spans="2:6" x14ac:dyDescent="0.2">
      <c r="B212" s="165"/>
      <c r="C212" s="282"/>
      <c r="D212" s="165"/>
      <c r="E212" s="165"/>
      <c r="F212" s="165"/>
    </row>
    <row r="213" spans="2:6" x14ac:dyDescent="0.2">
      <c r="B213" s="165"/>
      <c r="C213" s="282"/>
      <c r="D213" s="165"/>
      <c r="E213" s="165"/>
      <c r="F213" s="165"/>
    </row>
    <row r="214" spans="2:6" x14ac:dyDescent="0.2">
      <c r="B214" s="165"/>
      <c r="C214" s="282"/>
      <c r="D214" s="165"/>
      <c r="E214" s="165"/>
      <c r="F214" s="165"/>
    </row>
    <row r="215" spans="2:6" x14ac:dyDescent="0.2">
      <c r="B215" s="165"/>
      <c r="C215" s="282"/>
      <c r="D215" s="165"/>
      <c r="E215" s="165"/>
      <c r="F215" s="165"/>
    </row>
    <row r="216" spans="2:6" x14ac:dyDescent="0.2">
      <c r="B216" s="165"/>
      <c r="C216" s="282"/>
      <c r="D216" s="165"/>
      <c r="E216" s="165"/>
      <c r="F216" s="165"/>
    </row>
    <row r="217" spans="2:6" x14ac:dyDescent="0.2">
      <c r="B217" s="165"/>
      <c r="C217" s="282"/>
      <c r="D217" s="165"/>
      <c r="E217" s="165"/>
      <c r="F217" s="165"/>
    </row>
    <row r="218" spans="2:6" x14ac:dyDescent="0.2">
      <c r="B218" s="165"/>
      <c r="C218" s="282"/>
      <c r="D218" s="165"/>
      <c r="E218" s="165"/>
      <c r="F218" s="165"/>
    </row>
    <row r="219" spans="2:6" x14ac:dyDescent="0.2">
      <c r="B219" s="165"/>
      <c r="C219" s="282"/>
      <c r="D219" s="165"/>
      <c r="E219" s="165"/>
      <c r="F219" s="165"/>
    </row>
    <row r="220" spans="2:6" x14ac:dyDescent="0.2">
      <c r="B220" s="165"/>
      <c r="C220" s="282"/>
      <c r="D220" s="165"/>
      <c r="E220" s="165"/>
      <c r="F220" s="165"/>
    </row>
    <row r="221" spans="2:6" x14ac:dyDescent="0.2">
      <c r="B221" s="165"/>
      <c r="C221" s="282"/>
      <c r="D221" s="165"/>
      <c r="E221" s="165"/>
      <c r="F221" s="165"/>
    </row>
    <row r="222" spans="2:6" x14ac:dyDescent="0.2">
      <c r="B222" s="165"/>
      <c r="C222" s="282"/>
      <c r="D222" s="165"/>
      <c r="E222" s="165"/>
      <c r="F222" s="165"/>
    </row>
    <row r="223" spans="2:6" x14ac:dyDescent="0.2">
      <c r="B223" s="165"/>
      <c r="C223" s="282"/>
      <c r="D223" s="165"/>
      <c r="E223" s="165"/>
      <c r="F223" s="165"/>
    </row>
    <row r="224" spans="2:6" x14ac:dyDescent="0.2">
      <c r="B224" s="165"/>
      <c r="C224" s="282"/>
      <c r="D224" s="165"/>
      <c r="E224" s="165"/>
      <c r="F224" s="165"/>
    </row>
    <row r="225" spans="2:6" x14ac:dyDescent="0.2">
      <c r="B225" s="165"/>
      <c r="C225" s="282"/>
      <c r="D225" s="165"/>
      <c r="E225" s="165"/>
      <c r="F225" s="165"/>
    </row>
    <row r="226" spans="2:6" x14ac:dyDescent="0.2">
      <c r="B226" s="165"/>
      <c r="C226" s="282"/>
      <c r="D226" s="165"/>
      <c r="E226" s="165"/>
      <c r="F226" s="165"/>
    </row>
    <row r="227" spans="2:6" x14ac:dyDescent="0.2">
      <c r="B227" s="165"/>
      <c r="C227" s="282"/>
      <c r="D227" s="165"/>
      <c r="E227" s="165"/>
      <c r="F227" s="165"/>
    </row>
    <row r="228" spans="2:6" x14ac:dyDescent="0.2">
      <c r="B228" s="165"/>
      <c r="C228" s="282"/>
      <c r="D228" s="165"/>
      <c r="E228" s="165"/>
      <c r="F228" s="165"/>
    </row>
    <row r="229" spans="2:6" x14ac:dyDescent="0.2">
      <c r="B229" s="165"/>
      <c r="C229" s="282"/>
      <c r="D229" s="165"/>
      <c r="E229" s="165"/>
      <c r="F229" s="165"/>
    </row>
    <row r="230" spans="2:6" x14ac:dyDescent="0.2">
      <c r="B230" s="165"/>
      <c r="C230" s="282"/>
      <c r="D230" s="165"/>
      <c r="E230" s="165"/>
      <c r="F230" s="165"/>
    </row>
    <row r="231" spans="2:6" x14ac:dyDescent="0.2">
      <c r="B231" s="165"/>
      <c r="C231" s="282"/>
      <c r="D231" s="165"/>
      <c r="E231" s="165"/>
      <c r="F231" s="165"/>
    </row>
    <row r="232" spans="2:6" x14ac:dyDescent="0.2">
      <c r="B232" s="165"/>
      <c r="C232" s="282"/>
      <c r="D232" s="165"/>
      <c r="E232" s="165"/>
      <c r="F232" s="165"/>
    </row>
    <row r="233" spans="2:6" x14ac:dyDescent="0.2">
      <c r="B233" s="165"/>
      <c r="C233" s="282"/>
      <c r="D233" s="165"/>
      <c r="E233" s="165"/>
      <c r="F233" s="165"/>
    </row>
    <row r="234" spans="2:6" x14ac:dyDescent="0.2">
      <c r="B234" s="165"/>
      <c r="C234" s="282"/>
      <c r="D234" s="165"/>
      <c r="E234" s="165"/>
      <c r="F234" s="165"/>
    </row>
    <row r="235" spans="2:6" x14ac:dyDescent="0.2">
      <c r="B235" s="165"/>
      <c r="C235" s="282"/>
      <c r="D235" s="165"/>
      <c r="E235" s="165"/>
      <c r="F235" s="165"/>
    </row>
    <row r="236" spans="2:6" x14ac:dyDescent="0.2">
      <c r="B236" s="165"/>
      <c r="C236" s="282"/>
      <c r="D236" s="165"/>
      <c r="E236" s="165"/>
      <c r="F236" s="165"/>
    </row>
    <row r="237" spans="2:6" x14ac:dyDescent="0.2">
      <c r="B237" s="165"/>
      <c r="C237" s="282"/>
      <c r="D237" s="165"/>
      <c r="E237" s="165"/>
      <c r="F237" s="165"/>
    </row>
    <row r="238" spans="2:6" x14ac:dyDescent="0.2">
      <c r="B238" s="165"/>
      <c r="C238" s="282"/>
      <c r="D238" s="165"/>
      <c r="E238" s="165"/>
      <c r="F238" s="165"/>
    </row>
    <row r="239" spans="2:6" x14ac:dyDescent="0.2">
      <c r="B239" s="165"/>
      <c r="C239" s="282"/>
      <c r="D239" s="165"/>
      <c r="E239" s="165"/>
      <c r="F239" s="165"/>
    </row>
    <row r="240" spans="2:6" x14ac:dyDescent="0.2">
      <c r="B240" s="165"/>
      <c r="C240" s="282"/>
      <c r="D240" s="165"/>
      <c r="E240" s="165"/>
      <c r="F240" s="165"/>
    </row>
    <row r="241" spans="2:6" x14ac:dyDescent="0.2">
      <c r="B241" s="165"/>
      <c r="C241" s="282"/>
      <c r="D241" s="165"/>
      <c r="E241" s="165"/>
      <c r="F241" s="165"/>
    </row>
    <row r="242" spans="2:6" x14ac:dyDescent="0.2">
      <c r="B242" s="165"/>
      <c r="C242" s="282"/>
      <c r="D242" s="165"/>
      <c r="E242" s="165"/>
      <c r="F242" s="165"/>
    </row>
    <row r="243" spans="2:6" x14ac:dyDescent="0.2">
      <c r="B243" s="165"/>
      <c r="C243" s="282"/>
      <c r="D243" s="165"/>
      <c r="E243" s="165"/>
      <c r="F243" s="165"/>
    </row>
    <row r="244" spans="2:6" x14ac:dyDescent="0.2">
      <c r="B244" s="165"/>
      <c r="C244" s="282"/>
      <c r="D244" s="165"/>
      <c r="E244" s="165"/>
      <c r="F244" s="165"/>
    </row>
    <row r="245" spans="2:6" x14ac:dyDescent="0.2">
      <c r="B245" s="165"/>
      <c r="C245" s="282"/>
      <c r="D245" s="165"/>
      <c r="E245" s="165"/>
      <c r="F245" s="165"/>
    </row>
    <row r="246" spans="2:6" x14ac:dyDescent="0.2">
      <c r="B246" s="165"/>
      <c r="C246" s="282"/>
      <c r="D246" s="165"/>
      <c r="E246" s="165"/>
      <c r="F246" s="165"/>
    </row>
    <row r="247" spans="2:6" x14ac:dyDescent="0.2">
      <c r="B247" s="165"/>
      <c r="C247" s="282"/>
      <c r="D247" s="165"/>
      <c r="E247" s="165"/>
      <c r="F247" s="165"/>
    </row>
    <row r="248" spans="2:6" x14ac:dyDescent="0.2">
      <c r="B248" s="165"/>
      <c r="C248" s="282"/>
      <c r="D248" s="165"/>
      <c r="E248" s="165"/>
      <c r="F248" s="165"/>
    </row>
    <row r="249" spans="2:6" x14ac:dyDescent="0.2">
      <c r="B249" s="165"/>
      <c r="C249" s="282"/>
      <c r="D249" s="165"/>
      <c r="E249" s="165"/>
      <c r="F249" s="165"/>
    </row>
    <row r="250" spans="2:6" x14ac:dyDescent="0.2">
      <c r="B250" s="165"/>
      <c r="C250" s="282"/>
      <c r="D250" s="165"/>
      <c r="E250" s="165"/>
      <c r="F250" s="165"/>
    </row>
    <row r="251" spans="2:6" x14ac:dyDescent="0.2">
      <c r="B251" s="165"/>
      <c r="C251" s="282"/>
      <c r="D251" s="165"/>
      <c r="E251" s="165"/>
      <c r="F251" s="165"/>
    </row>
    <row r="252" spans="2:6" x14ac:dyDescent="0.2">
      <c r="B252" s="165"/>
      <c r="C252" s="282"/>
      <c r="D252" s="165"/>
      <c r="E252" s="165"/>
      <c r="F252" s="165"/>
    </row>
    <row r="253" spans="2:6" x14ac:dyDescent="0.2">
      <c r="B253" s="165"/>
      <c r="C253" s="282"/>
      <c r="D253" s="165"/>
      <c r="E253" s="165"/>
      <c r="F253" s="165"/>
    </row>
    <row r="254" spans="2:6" x14ac:dyDescent="0.2">
      <c r="B254" s="165"/>
      <c r="C254" s="282"/>
      <c r="D254" s="165"/>
      <c r="E254" s="165"/>
      <c r="F254" s="165"/>
    </row>
    <row r="255" spans="2:6" x14ac:dyDescent="0.2">
      <c r="B255" s="165"/>
      <c r="C255" s="282"/>
      <c r="D255" s="165"/>
      <c r="E255" s="165"/>
      <c r="F255" s="165"/>
    </row>
    <row r="256" spans="2:6" x14ac:dyDescent="0.2">
      <c r="B256" s="165"/>
      <c r="C256" s="282"/>
      <c r="D256" s="165"/>
      <c r="E256" s="165"/>
      <c r="F256" s="165"/>
    </row>
    <row r="257" spans="2:6" x14ac:dyDescent="0.2">
      <c r="B257" s="165"/>
      <c r="C257" s="282"/>
      <c r="D257" s="165"/>
      <c r="E257" s="165"/>
      <c r="F257" s="165"/>
    </row>
    <row r="258" spans="2:6" x14ac:dyDescent="0.2">
      <c r="B258" s="165"/>
      <c r="C258" s="282"/>
      <c r="D258" s="165"/>
      <c r="E258" s="165"/>
      <c r="F258" s="165"/>
    </row>
    <row r="259" spans="2:6" x14ac:dyDescent="0.2">
      <c r="B259" s="165"/>
      <c r="C259" s="282"/>
      <c r="D259" s="165"/>
      <c r="E259" s="165"/>
      <c r="F259" s="165"/>
    </row>
    <row r="260" spans="2:6" x14ac:dyDescent="0.2">
      <c r="B260" s="165"/>
      <c r="C260" s="282"/>
      <c r="D260" s="165"/>
      <c r="E260" s="165"/>
      <c r="F260" s="165"/>
    </row>
    <row r="261" spans="2:6" x14ac:dyDescent="0.2">
      <c r="B261" s="165"/>
      <c r="C261" s="282"/>
      <c r="D261" s="165"/>
      <c r="E261" s="165"/>
      <c r="F261" s="165"/>
    </row>
    <row r="262" spans="2:6" x14ac:dyDescent="0.2">
      <c r="B262" s="165"/>
      <c r="C262" s="282"/>
      <c r="D262" s="165"/>
      <c r="E262" s="165"/>
      <c r="F262" s="165"/>
    </row>
    <row r="263" spans="2:6" x14ac:dyDescent="0.2">
      <c r="B263" s="165"/>
      <c r="C263" s="282"/>
      <c r="D263" s="165"/>
      <c r="E263" s="165"/>
      <c r="F263" s="165"/>
    </row>
    <row r="264" spans="2:6" x14ac:dyDescent="0.2">
      <c r="B264" s="165"/>
      <c r="C264" s="282"/>
      <c r="D264" s="165"/>
      <c r="E264" s="165"/>
      <c r="F264" s="165"/>
    </row>
    <row r="265" spans="2:6" x14ac:dyDescent="0.2">
      <c r="B265" s="165"/>
      <c r="C265" s="282"/>
      <c r="D265" s="165"/>
      <c r="E265" s="165"/>
      <c r="F265" s="165"/>
    </row>
    <row r="266" spans="2:6" x14ac:dyDescent="0.2">
      <c r="B266" s="165"/>
      <c r="C266" s="282"/>
      <c r="D266" s="165"/>
      <c r="E266" s="165"/>
      <c r="F266" s="165"/>
    </row>
    <row r="267" spans="2:6" x14ac:dyDescent="0.2">
      <c r="B267" s="165"/>
      <c r="C267" s="282"/>
      <c r="D267" s="165"/>
      <c r="E267" s="165"/>
      <c r="F267" s="165"/>
    </row>
    <row r="268" spans="2:6" x14ac:dyDescent="0.2">
      <c r="B268" s="165"/>
      <c r="C268" s="282"/>
      <c r="D268" s="165"/>
      <c r="E268" s="165"/>
      <c r="F268" s="165"/>
    </row>
    <row r="269" spans="2:6" x14ac:dyDescent="0.2">
      <c r="B269" s="165"/>
      <c r="C269" s="282"/>
      <c r="D269" s="165"/>
      <c r="E269" s="165"/>
      <c r="F269" s="165"/>
    </row>
    <row r="270" spans="2:6" x14ac:dyDescent="0.2">
      <c r="B270" s="165"/>
      <c r="C270" s="282"/>
      <c r="D270" s="165"/>
      <c r="E270" s="165"/>
      <c r="F270" s="165"/>
    </row>
    <row r="271" spans="2:6" x14ac:dyDescent="0.2">
      <c r="B271" s="165"/>
      <c r="C271" s="282"/>
      <c r="D271" s="165"/>
      <c r="E271" s="165"/>
      <c r="F271" s="165"/>
    </row>
    <row r="272" spans="2:6" x14ac:dyDescent="0.2">
      <c r="B272" s="165"/>
      <c r="C272" s="282"/>
      <c r="D272" s="165"/>
      <c r="E272" s="165"/>
      <c r="F272" s="165"/>
    </row>
    <row r="273" spans="2:6" x14ac:dyDescent="0.2">
      <c r="B273" s="165"/>
      <c r="C273" s="282"/>
      <c r="D273" s="165"/>
      <c r="E273" s="165"/>
      <c r="F273" s="165"/>
    </row>
    <row r="274" spans="2:6" x14ac:dyDescent="0.2">
      <c r="B274" s="165"/>
      <c r="C274" s="282"/>
      <c r="D274" s="165"/>
      <c r="E274" s="165"/>
      <c r="F274" s="165"/>
    </row>
    <row r="275" spans="2:6" x14ac:dyDescent="0.2">
      <c r="B275" s="165"/>
      <c r="C275" s="282"/>
      <c r="D275" s="165"/>
      <c r="E275" s="165"/>
      <c r="F275" s="165"/>
    </row>
  </sheetData>
  <sheetProtection sheet="1" objects="1" scenarios="1"/>
  <protectedRanges>
    <protectedRange sqref="D8:E11" name="conception"/>
  </protectedRanges>
  <autoFilter ref="B37:F37" xr:uid="{25E610AB-78FE-461F-BEAD-DCC91ECA6F21}"/>
  <sortState xmlns:xlrd2="http://schemas.microsoft.com/office/spreadsheetml/2017/richdata2" ref="B23:F33">
    <sortCondition ref="B23:B33"/>
  </sortState>
  <mergeCells count="12">
    <mergeCell ref="B18:F18"/>
    <mergeCell ref="B14:F14"/>
    <mergeCell ref="B15:C15"/>
    <mergeCell ref="B17:F17"/>
    <mergeCell ref="D8:E8"/>
    <mergeCell ref="D9:E9"/>
    <mergeCell ref="D10:E10"/>
    <mergeCell ref="B1:F1"/>
    <mergeCell ref="B2:F2"/>
    <mergeCell ref="B3:F3"/>
    <mergeCell ref="B4:F4"/>
    <mergeCell ref="B5:F5"/>
  </mergeCells>
  <hyperlinks>
    <hyperlink ref="C22" r:id="rId1" display="mailto:christophe.forgez@utc.fr" xr:uid="{BA519602-1541-8D47-AF27-F6373F84EC3D}"/>
    <hyperlink ref="C28" r:id="rId2" display="mailto:nicolas.piton@utc.fr" xr:uid="{081A77FF-6DC8-904A-B618-37911C596EAC}"/>
    <hyperlink ref="C27" r:id="rId3" display="mailto:Khalil.ben-mansour@utc.fr" xr:uid="{685FDD32-1856-EF49-90E0-79BC42CD2B9B}"/>
    <hyperlink ref="C25" r:id="rId4" display="mailto:jeremy.terrien@utc.fr" xr:uid="{A9B0C43B-BDD8-AF42-B119-8B2134434FC4}"/>
    <hyperlink ref="C31" r:id="rId5" display="mailto:timothee.baudequin@utc.fr" xr:uid="{97BCCA3E-8F03-6041-A3E7-ED0FCF0CD7E3}"/>
    <hyperlink ref="C23" r:id="rId6" display="mailto:Christophe.egles@utc.fr" xr:uid="{E7457EDF-4FA5-EA4A-B3C5-5BA92BC36B0C}"/>
    <hyperlink ref="C26" r:id="rId7" xr:uid="{5056B6D9-0E3E-564C-9203-3EA98FD94BEB}"/>
    <hyperlink ref="C32" r:id="rId8" xr:uid="{06D61804-39AA-4E42-9571-0C0B19F07A82}"/>
    <hyperlink ref="C29" r:id="rId9" xr:uid="{4396DC98-6674-A54C-8569-AE9CE8381338}"/>
    <hyperlink ref="C30" r:id="rId10" xr:uid="{11ACC596-DAC7-714C-A45A-6916AA148DAD}"/>
    <hyperlink ref="C24" r:id="rId11" xr:uid="{AA3F0D24-DBFA-5C4A-873F-7478D01F6A70}"/>
    <hyperlink ref="C33" r:id="rId12" xr:uid="{776E93A3-4386-7D41-A739-41C7B570D987}"/>
    <hyperlink ref="B2:F2" r:id="rId13" display="©UTC Etude complète : https://travaux.master.utc.fr, Réf &quot;IDS083&quot;" xr:uid="{482FD797-D227-4A9B-B51B-0564227891B9}"/>
  </hyperlinks>
  <pageMargins left="0.25" right="0.25" top="0.75" bottom="0.75" header="0.3" footer="0.3"/>
  <pageSetup paperSize="9" scale="59" fitToHeight="0" orientation="portrait"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282D2-8779-9A4C-8D03-B385245AE5D1}">
  <sheetPr>
    <pageSetUpPr fitToPage="1"/>
  </sheetPr>
  <dimension ref="B1:H310"/>
  <sheetViews>
    <sheetView showGridLines="0" zoomScale="75" zoomScaleNormal="70" workbookViewId="0">
      <selection activeCell="D8" sqref="D8:E11"/>
    </sheetView>
  </sheetViews>
  <sheetFormatPr baseColWidth="10" defaultColWidth="11.5" defaultRowHeight="15" x14ac:dyDescent="0.2"/>
  <cols>
    <col min="1" max="1" width="2.1640625" customWidth="1"/>
    <col min="2" max="2" width="27.33203125" customWidth="1"/>
    <col min="3" max="3" width="48.5" customWidth="1"/>
    <col min="4" max="4" width="44.1640625" customWidth="1"/>
    <col min="5" max="6" width="27.33203125" customWidth="1"/>
    <col min="7" max="8" width="18.1640625" customWidth="1"/>
  </cols>
  <sheetData>
    <row r="1" spans="2:8" x14ac:dyDescent="0.2">
      <c r="B1" s="361" t="s">
        <v>46</v>
      </c>
      <c r="C1" s="361"/>
      <c r="D1" s="361"/>
      <c r="E1" s="361"/>
      <c r="F1" s="361"/>
    </row>
    <row r="2" spans="2:8" x14ac:dyDescent="0.2">
      <c r="B2" s="345" t="s">
        <v>1</v>
      </c>
      <c r="C2" s="345"/>
      <c r="D2" s="345"/>
      <c r="E2" s="345"/>
      <c r="F2" s="345"/>
      <c r="G2" s="143"/>
      <c r="H2" s="143"/>
    </row>
    <row r="3" spans="2:8" x14ac:dyDescent="0.2">
      <c r="B3" s="343" t="s">
        <v>2</v>
      </c>
      <c r="C3" s="343"/>
      <c r="D3" s="343"/>
      <c r="E3" s="343"/>
      <c r="F3" s="343"/>
      <c r="G3" s="145"/>
      <c r="H3" s="145"/>
    </row>
    <row r="4" spans="2:8" ht="25" customHeight="1" x14ac:dyDescent="0.2">
      <c r="B4" s="360" t="s">
        <v>3</v>
      </c>
      <c r="C4" s="360"/>
      <c r="D4" s="360"/>
      <c r="E4" s="360"/>
      <c r="F4" s="360"/>
      <c r="G4" s="146"/>
      <c r="H4" s="146"/>
    </row>
    <row r="5" spans="2:8" x14ac:dyDescent="0.2">
      <c r="B5" s="344" t="s">
        <v>4</v>
      </c>
      <c r="C5" s="344"/>
      <c r="D5" s="344"/>
      <c r="E5" s="344"/>
      <c r="F5" s="344"/>
      <c r="G5" s="147"/>
      <c r="H5" s="147"/>
    </row>
    <row r="6" spans="2:8" ht="16" x14ac:dyDescent="0.2">
      <c r="B6" s="40"/>
      <c r="C6" s="40"/>
      <c r="D6" s="41"/>
      <c r="E6" s="42"/>
      <c r="F6" s="47"/>
      <c r="G6" s="148"/>
      <c r="H6" s="149"/>
    </row>
    <row r="7" spans="2:8" x14ac:dyDescent="0.2">
      <c r="B7" s="141" t="s">
        <v>5</v>
      </c>
      <c r="C7" s="142"/>
      <c r="D7" s="142"/>
      <c r="E7" s="142"/>
      <c r="F7" s="142"/>
      <c r="G7" s="150"/>
      <c r="H7" s="150"/>
    </row>
    <row r="8" spans="2:8" ht="20" x14ac:dyDescent="0.2">
      <c r="B8" s="48"/>
      <c r="C8" s="50" t="s">
        <v>6</v>
      </c>
      <c r="D8" s="363">
        <f>'Mode d''emploi'!E9</f>
        <v>0</v>
      </c>
      <c r="E8" s="363"/>
      <c r="F8" s="48"/>
      <c r="G8" s="151"/>
      <c r="H8" s="152"/>
    </row>
    <row r="9" spans="2:8" ht="18" customHeight="1" x14ac:dyDescent="0.2">
      <c r="B9" s="48"/>
      <c r="C9" s="50" t="s">
        <v>7</v>
      </c>
      <c r="D9" s="364">
        <f>'Mode d''emploi'!E10</f>
        <v>0</v>
      </c>
      <c r="E9" s="364"/>
      <c r="F9" s="48"/>
      <c r="G9" s="152"/>
      <c r="H9" s="152"/>
    </row>
    <row r="10" spans="2:8" ht="18" customHeight="1" x14ac:dyDescent="0.2">
      <c r="B10" s="48"/>
      <c r="C10" s="50" t="s">
        <v>8</v>
      </c>
      <c r="D10" s="364">
        <f>'Mode d''emploi'!E11</f>
        <v>0</v>
      </c>
      <c r="E10" s="364"/>
      <c r="F10" s="48"/>
      <c r="G10" s="152"/>
      <c r="H10" s="152"/>
    </row>
    <row r="11" spans="2:8" ht="18" customHeight="1" x14ac:dyDescent="0.2">
      <c r="B11" s="48"/>
      <c r="C11" s="50" t="s">
        <v>9</v>
      </c>
      <c r="D11" s="318" t="str">
        <f>'Mode d''emploi'!E12</f>
        <v>tél :</v>
      </c>
      <c r="E11" s="319" t="str">
        <f>'Mode d''emploi'!F12</f>
        <v>e-mail :</v>
      </c>
      <c r="F11" s="48"/>
      <c r="G11" s="152"/>
      <c r="H11" s="152"/>
    </row>
    <row r="12" spans="2:8" ht="16" thickBot="1" x14ac:dyDescent="0.25"/>
    <row r="13" spans="2:8" ht="43" customHeight="1" thickBot="1" x14ac:dyDescent="0.25">
      <c r="B13" s="229"/>
      <c r="C13" s="230"/>
      <c r="D13" s="230"/>
      <c r="E13" s="230"/>
      <c r="F13" s="230"/>
    </row>
    <row r="14" spans="2:8" ht="34" customHeight="1" x14ac:dyDescent="0.2"/>
    <row r="15" spans="2:8" ht="37" customHeight="1" x14ac:dyDescent="0.25">
      <c r="B15" s="372" t="s">
        <v>467</v>
      </c>
      <c r="C15" s="372"/>
      <c r="D15" s="372"/>
      <c r="E15" s="372"/>
      <c r="F15" s="372"/>
    </row>
    <row r="16" spans="2:8" ht="19" x14ac:dyDescent="0.25">
      <c r="B16" s="367" t="s">
        <v>146</v>
      </c>
      <c r="C16" s="367"/>
    </row>
    <row r="17" spans="2:7" ht="116.25" customHeight="1" x14ac:dyDescent="0.2">
      <c r="B17" s="371" t="s">
        <v>802</v>
      </c>
      <c r="C17" s="371"/>
      <c r="D17" s="371"/>
      <c r="E17" s="371"/>
      <c r="F17" s="371"/>
    </row>
    <row r="18" spans="2:7" ht="53.25" customHeight="1" x14ac:dyDescent="0.2">
      <c r="B18" s="371" t="s">
        <v>468</v>
      </c>
      <c r="C18" s="371"/>
      <c r="D18" s="371"/>
      <c r="E18" s="371"/>
      <c r="F18" s="371"/>
    </row>
    <row r="19" spans="2:7" ht="10" customHeight="1" thickBot="1" x14ac:dyDescent="0.25"/>
    <row r="20" spans="2:7" ht="19" x14ac:dyDescent="0.25">
      <c r="B20" s="320" t="s">
        <v>52</v>
      </c>
      <c r="C20" s="321"/>
      <c r="D20" s="321"/>
      <c r="E20" s="321"/>
      <c r="F20" s="332"/>
    </row>
    <row r="21" spans="2:7" ht="39.75" customHeight="1" x14ac:dyDescent="0.2">
      <c r="B21" s="163" t="s">
        <v>53</v>
      </c>
      <c r="C21" s="268" t="s">
        <v>54</v>
      </c>
      <c r="D21" s="263" t="s">
        <v>55</v>
      </c>
      <c r="E21" s="255" t="s">
        <v>56</v>
      </c>
      <c r="F21" s="170" t="s">
        <v>57</v>
      </c>
    </row>
    <row r="22" spans="2:7" ht="15.75" customHeight="1" x14ac:dyDescent="0.2">
      <c r="B22" s="182" t="s">
        <v>96</v>
      </c>
      <c r="C22" s="177" t="s">
        <v>97</v>
      </c>
      <c r="D22" s="259" t="s">
        <v>98</v>
      </c>
      <c r="E22" s="279" t="s">
        <v>469</v>
      </c>
      <c r="F22" s="187" t="s">
        <v>62</v>
      </c>
    </row>
    <row r="23" spans="2:7" ht="66" customHeight="1" x14ac:dyDescent="0.2">
      <c r="B23" s="182" t="s">
        <v>470</v>
      </c>
      <c r="C23" s="177" t="s">
        <v>471</v>
      </c>
      <c r="D23" s="259" t="s">
        <v>472</v>
      </c>
      <c r="E23" s="279" t="s">
        <v>469</v>
      </c>
      <c r="F23" s="187" t="s">
        <v>62</v>
      </c>
    </row>
    <row r="24" spans="2:7" ht="31.5" customHeight="1" x14ac:dyDescent="0.2">
      <c r="B24" s="182" t="s">
        <v>76</v>
      </c>
      <c r="C24" s="180" t="s">
        <v>77</v>
      </c>
      <c r="D24" s="259" t="s">
        <v>78</v>
      </c>
      <c r="E24" s="279" t="s">
        <v>469</v>
      </c>
      <c r="F24" s="187" t="s">
        <v>62</v>
      </c>
    </row>
    <row r="25" spans="2:7" ht="16" thickBot="1" x14ac:dyDescent="0.25">
      <c r="B25" s="280"/>
      <c r="C25" s="278"/>
      <c r="D25" s="274"/>
      <c r="E25" s="278"/>
      <c r="F25" s="281"/>
    </row>
    <row r="26" spans="2:7" ht="16" thickBot="1" x14ac:dyDescent="0.25">
      <c r="B26" s="285"/>
      <c r="C26" s="285"/>
      <c r="D26" s="285"/>
      <c r="E26" s="285"/>
      <c r="F26" s="285"/>
      <c r="G26" s="165"/>
    </row>
    <row r="27" spans="2:7" ht="19" x14ac:dyDescent="0.25">
      <c r="B27" s="329" t="s">
        <v>24</v>
      </c>
      <c r="C27" s="330"/>
      <c r="D27" s="330"/>
      <c r="E27" s="330"/>
      <c r="F27" s="331"/>
    </row>
    <row r="28" spans="2:7" ht="34" x14ac:dyDescent="0.2">
      <c r="B28" s="171" t="s">
        <v>106</v>
      </c>
      <c r="C28" s="271" t="s">
        <v>107</v>
      </c>
      <c r="D28" s="271" t="s">
        <v>108</v>
      </c>
      <c r="E28" s="271" t="s">
        <v>109</v>
      </c>
      <c r="F28" s="172" t="s">
        <v>110</v>
      </c>
    </row>
    <row r="29" spans="2:7" ht="44.25" customHeight="1" x14ac:dyDescent="0.2">
      <c r="B29" s="284" t="s">
        <v>296</v>
      </c>
      <c r="C29" s="273" t="s">
        <v>297</v>
      </c>
      <c r="D29" s="273" t="s">
        <v>298</v>
      </c>
      <c r="E29" s="273" t="s">
        <v>299</v>
      </c>
      <c r="F29" s="283" t="s">
        <v>654</v>
      </c>
    </row>
    <row r="30" spans="2:7" ht="27.75" customHeight="1" x14ac:dyDescent="0.2">
      <c r="B30" s="284" t="s">
        <v>301</v>
      </c>
      <c r="C30" s="273" t="s">
        <v>302</v>
      </c>
      <c r="D30" s="273" t="s">
        <v>298</v>
      </c>
      <c r="E30" s="273" t="s">
        <v>299</v>
      </c>
      <c r="F30" s="283" t="s">
        <v>654</v>
      </c>
    </row>
    <row r="31" spans="2:7" ht="30" customHeight="1" x14ac:dyDescent="0.2">
      <c r="B31" s="284" t="s">
        <v>334</v>
      </c>
      <c r="C31" s="273" t="s">
        <v>335</v>
      </c>
      <c r="D31" s="273" t="s">
        <v>298</v>
      </c>
      <c r="E31" s="273" t="s">
        <v>299</v>
      </c>
      <c r="F31" s="283" t="s">
        <v>654</v>
      </c>
    </row>
    <row r="32" spans="2:7" ht="30" customHeight="1" x14ac:dyDescent="0.2">
      <c r="B32" s="288" t="s">
        <v>337</v>
      </c>
      <c r="C32" s="272" t="s">
        <v>338</v>
      </c>
      <c r="D32" s="289" t="s">
        <v>298</v>
      </c>
      <c r="E32" s="289" t="s">
        <v>299</v>
      </c>
      <c r="F32" s="290" t="s">
        <v>654</v>
      </c>
    </row>
    <row r="33" spans="2:6" ht="30" customHeight="1" x14ac:dyDescent="0.2">
      <c r="B33" s="291" t="s">
        <v>461</v>
      </c>
      <c r="C33" s="292" t="s">
        <v>462</v>
      </c>
      <c r="D33" s="289" t="s">
        <v>324</v>
      </c>
      <c r="E33" s="292" t="s">
        <v>321</v>
      </c>
      <c r="F33" s="290" t="s">
        <v>654</v>
      </c>
    </row>
    <row r="34" spans="2:6" ht="47.25" customHeight="1" x14ac:dyDescent="0.2">
      <c r="B34" s="288" t="s">
        <v>334</v>
      </c>
      <c r="C34" s="272" t="s">
        <v>335</v>
      </c>
      <c r="D34" s="289" t="s">
        <v>324</v>
      </c>
      <c r="E34" s="289" t="s">
        <v>341</v>
      </c>
      <c r="F34" s="290" t="s">
        <v>654</v>
      </c>
    </row>
    <row r="35" spans="2:6" ht="30" customHeight="1" x14ac:dyDescent="0.2">
      <c r="B35" s="284" t="s">
        <v>477</v>
      </c>
      <c r="C35" s="273" t="s">
        <v>478</v>
      </c>
      <c r="D35" s="273" t="s">
        <v>233</v>
      </c>
      <c r="E35" s="273" t="s">
        <v>181</v>
      </c>
      <c r="F35" s="283" t="s">
        <v>469</v>
      </c>
    </row>
    <row r="36" spans="2:6" ht="17" x14ac:dyDescent="0.2">
      <c r="B36" s="284" t="s">
        <v>479</v>
      </c>
      <c r="C36" s="273" t="s">
        <v>480</v>
      </c>
      <c r="D36" s="273" t="s">
        <v>233</v>
      </c>
      <c r="E36" s="273" t="s">
        <v>181</v>
      </c>
      <c r="F36" s="283" t="s">
        <v>469</v>
      </c>
    </row>
    <row r="37" spans="2:6" ht="17" x14ac:dyDescent="0.2">
      <c r="B37" s="284" t="s">
        <v>481</v>
      </c>
      <c r="C37" s="273" t="s">
        <v>482</v>
      </c>
      <c r="D37" s="273" t="s">
        <v>233</v>
      </c>
      <c r="E37" s="273" t="s">
        <v>181</v>
      </c>
      <c r="F37" s="283" t="s">
        <v>469</v>
      </c>
    </row>
    <row r="38" spans="2:6" ht="34" x14ac:dyDescent="0.2">
      <c r="B38" s="284" t="s">
        <v>483</v>
      </c>
      <c r="C38" s="273" t="s">
        <v>484</v>
      </c>
      <c r="D38" s="273" t="s">
        <v>233</v>
      </c>
      <c r="E38" s="273" t="s">
        <v>181</v>
      </c>
      <c r="F38" s="283" t="s">
        <v>469</v>
      </c>
    </row>
    <row r="39" spans="2:6" ht="17" x14ac:dyDescent="0.2">
      <c r="B39" s="284" t="s">
        <v>485</v>
      </c>
      <c r="C39" s="273" t="s">
        <v>480</v>
      </c>
      <c r="D39" s="273" t="s">
        <v>233</v>
      </c>
      <c r="E39" s="273" t="s">
        <v>181</v>
      </c>
      <c r="F39" s="283" t="s">
        <v>469</v>
      </c>
    </row>
    <row r="40" spans="2:6" ht="34" x14ac:dyDescent="0.2">
      <c r="B40" s="284" t="s">
        <v>486</v>
      </c>
      <c r="C40" s="273" t="s">
        <v>480</v>
      </c>
      <c r="D40" s="273" t="s">
        <v>233</v>
      </c>
      <c r="E40" s="273" t="s">
        <v>181</v>
      </c>
      <c r="F40" s="283" t="s">
        <v>469</v>
      </c>
    </row>
    <row r="41" spans="2:6" ht="15.75" customHeight="1" x14ac:dyDescent="0.2">
      <c r="B41" s="284" t="s">
        <v>487</v>
      </c>
      <c r="C41" s="273" t="s">
        <v>488</v>
      </c>
      <c r="D41" s="273" t="s">
        <v>233</v>
      </c>
      <c r="E41" s="273" t="s">
        <v>181</v>
      </c>
      <c r="F41" s="283" t="s">
        <v>469</v>
      </c>
    </row>
    <row r="42" spans="2:6" ht="34" x14ac:dyDescent="0.2">
      <c r="B42" s="284" t="s">
        <v>489</v>
      </c>
      <c r="C42" s="273" t="s">
        <v>488</v>
      </c>
      <c r="D42" s="273" t="s">
        <v>233</v>
      </c>
      <c r="E42" s="273" t="s">
        <v>181</v>
      </c>
      <c r="F42" s="283" t="s">
        <v>469</v>
      </c>
    </row>
    <row r="43" spans="2:6" ht="30" customHeight="1" x14ac:dyDescent="0.2">
      <c r="B43" s="284" t="s">
        <v>490</v>
      </c>
      <c r="C43" s="273" t="s">
        <v>488</v>
      </c>
      <c r="D43" s="273" t="s">
        <v>233</v>
      </c>
      <c r="E43" s="273" t="s">
        <v>181</v>
      </c>
      <c r="F43" s="283" t="s">
        <v>469</v>
      </c>
    </row>
    <row r="44" spans="2:6" ht="45" customHeight="1" x14ac:dyDescent="0.2">
      <c r="B44" s="284" t="s">
        <v>491</v>
      </c>
      <c r="C44" s="273" t="s">
        <v>492</v>
      </c>
      <c r="D44" s="273" t="s">
        <v>233</v>
      </c>
      <c r="E44" s="273" t="s">
        <v>181</v>
      </c>
      <c r="F44" s="283" t="s">
        <v>469</v>
      </c>
    </row>
    <row r="45" spans="2:6" ht="45" customHeight="1" x14ac:dyDescent="0.2">
      <c r="B45" s="284" t="s">
        <v>493</v>
      </c>
      <c r="C45" s="273" t="s">
        <v>494</v>
      </c>
      <c r="D45" s="273" t="s">
        <v>233</v>
      </c>
      <c r="E45" s="273" t="s">
        <v>181</v>
      </c>
      <c r="F45" s="283" t="s">
        <v>469</v>
      </c>
    </row>
    <row r="46" spans="2:6" ht="17" x14ac:dyDescent="0.2">
      <c r="B46" s="284" t="s">
        <v>495</v>
      </c>
      <c r="C46" s="273" t="s">
        <v>496</v>
      </c>
      <c r="D46" s="273" t="s">
        <v>233</v>
      </c>
      <c r="E46" s="273" t="s">
        <v>181</v>
      </c>
      <c r="F46" s="283" t="s">
        <v>469</v>
      </c>
    </row>
    <row r="47" spans="2:6" ht="17" x14ac:dyDescent="0.2">
      <c r="B47" s="284" t="s">
        <v>497</v>
      </c>
      <c r="C47" s="273" t="s">
        <v>498</v>
      </c>
      <c r="D47" s="273" t="s">
        <v>233</v>
      </c>
      <c r="E47" s="273" t="s">
        <v>181</v>
      </c>
      <c r="F47" s="283" t="s">
        <v>469</v>
      </c>
    </row>
    <row r="48" spans="2:6" ht="45" customHeight="1" x14ac:dyDescent="0.2">
      <c r="B48" s="284" t="s">
        <v>499</v>
      </c>
      <c r="C48" s="273" t="s">
        <v>500</v>
      </c>
      <c r="D48" s="273" t="s">
        <v>233</v>
      </c>
      <c r="E48" s="273" t="s">
        <v>181</v>
      </c>
      <c r="F48" s="283" t="s">
        <v>469</v>
      </c>
    </row>
    <row r="49" spans="2:6" ht="45" customHeight="1" x14ac:dyDescent="0.2">
      <c r="B49" s="284" t="s">
        <v>501</v>
      </c>
      <c r="C49" s="273" t="s">
        <v>502</v>
      </c>
      <c r="D49" s="273" t="s">
        <v>233</v>
      </c>
      <c r="E49" s="273" t="s">
        <v>181</v>
      </c>
      <c r="F49" s="283" t="s">
        <v>469</v>
      </c>
    </row>
    <row r="50" spans="2:6" ht="17" x14ac:dyDescent="0.2">
      <c r="B50" s="284" t="s">
        <v>503</v>
      </c>
      <c r="C50" s="273" t="s">
        <v>504</v>
      </c>
      <c r="D50" s="273" t="s">
        <v>233</v>
      </c>
      <c r="E50" s="273" t="s">
        <v>181</v>
      </c>
      <c r="F50" s="283" t="s">
        <v>469</v>
      </c>
    </row>
    <row r="51" spans="2:6" ht="34" x14ac:dyDescent="0.2">
      <c r="B51" s="284" t="s">
        <v>505</v>
      </c>
      <c r="C51" s="273" t="s">
        <v>506</v>
      </c>
      <c r="D51" s="273" t="s">
        <v>233</v>
      </c>
      <c r="E51" s="273" t="s">
        <v>181</v>
      </c>
      <c r="F51" s="283" t="s">
        <v>469</v>
      </c>
    </row>
    <row r="52" spans="2:6" ht="34" x14ac:dyDescent="0.2">
      <c r="B52" s="284" t="s">
        <v>507</v>
      </c>
      <c r="C52" s="273" t="s">
        <v>508</v>
      </c>
      <c r="D52" s="273" t="s">
        <v>233</v>
      </c>
      <c r="E52" s="273" t="s">
        <v>181</v>
      </c>
      <c r="F52" s="283" t="s">
        <v>469</v>
      </c>
    </row>
    <row r="53" spans="2:6" ht="34" x14ac:dyDescent="0.2">
      <c r="B53" s="284" t="s">
        <v>509</v>
      </c>
      <c r="C53" s="273" t="s">
        <v>510</v>
      </c>
      <c r="D53" s="273" t="s">
        <v>233</v>
      </c>
      <c r="E53" s="273" t="s">
        <v>181</v>
      </c>
      <c r="F53" s="283" t="s">
        <v>469</v>
      </c>
    </row>
    <row r="54" spans="2:6" ht="34" x14ac:dyDescent="0.2">
      <c r="B54" s="284" t="s">
        <v>511</v>
      </c>
      <c r="C54" s="273" t="s">
        <v>512</v>
      </c>
      <c r="D54" s="273" t="s">
        <v>233</v>
      </c>
      <c r="E54" s="273" t="s">
        <v>181</v>
      </c>
      <c r="F54" s="283" t="s">
        <v>469</v>
      </c>
    </row>
    <row r="55" spans="2:6" ht="17" x14ac:dyDescent="0.2">
      <c r="B55" s="284" t="s">
        <v>513</v>
      </c>
      <c r="C55" s="273" t="s">
        <v>514</v>
      </c>
      <c r="D55" s="273" t="s">
        <v>233</v>
      </c>
      <c r="E55" s="273" t="s">
        <v>181</v>
      </c>
      <c r="F55" s="283" t="s">
        <v>469</v>
      </c>
    </row>
    <row r="56" spans="2:6" ht="17" x14ac:dyDescent="0.2">
      <c r="B56" s="284" t="s">
        <v>515</v>
      </c>
      <c r="C56" s="273" t="s">
        <v>516</v>
      </c>
      <c r="D56" s="273" t="s">
        <v>233</v>
      </c>
      <c r="E56" s="273" t="s">
        <v>181</v>
      </c>
      <c r="F56" s="283" t="s">
        <v>469</v>
      </c>
    </row>
    <row r="57" spans="2:6" ht="34" x14ac:dyDescent="0.2">
      <c r="B57" s="284" t="s">
        <v>517</v>
      </c>
      <c r="C57" s="273" t="s">
        <v>518</v>
      </c>
      <c r="D57" s="273" t="s">
        <v>233</v>
      </c>
      <c r="E57" s="273" t="s">
        <v>181</v>
      </c>
      <c r="F57" s="283" t="s">
        <v>469</v>
      </c>
    </row>
    <row r="58" spans="2:6" ht="30" customHeight="1" x14ac:dyDescent="0.2">
      <c r="B58" s="284" t="s">
        <v>519</v>
      </c>
      <c r="C58" s="273" t="s">
        <v>518</v>
      </c>
      <c r="D58" s="273" t="s">
        <v>233</v>
      </c>
      <c r="E58" s="273" t="s">
        <v>181</v>
      </c>
      <c r="F58" s="283" t="s">
        <v>469</v>
      </c>
    </row>
    <row r="59" spans="2:6" ht="34" x14ac:dyDescent="0.2">
      <c r="B59" s="284" t="s">
        <v>520</v>
      </c>
      <c r="C59" s="273" t="s">
        <v>518</v>
      </c>
      <c r="D59" s="273" t="s">
        <v>233</v>
      </c>
      <c r="E59" s="273" t="s">
        <v>181</v>
      </c>
      <c r="F59" s="283" t="s">
        <v>469</v>
      </c>
    </row>
    <row r="60" spans="2:6" ht="30" customHeight="1" x14ac:dyDescent="0.2">
      <c r="B60" s="284" t="s">
        <v>521</v>
      </c>
      <c r="C60" s="273" t="s">
        <v>518</v>
      </c>
      <c r="D60" s="273" t="s">
        <v>233</v>
      </c>
      <c r="E60" s="273" t="s">
        <v>181</v>
      </c>
      <c r="F60" s="283" t="s">
        <v>469</v>
      </c>
    </row>
    <row r="61" spans="2:6" ht="30" customHeight="1" x14ac:dyDescent="0.2">
      <c r="B61" s="284" t="s">
        <v>522</v>
      </c>
      <c r="C61" s="273" t="s">
        <v>523</v>
      </c>
      <c r="D61" s="273" t="s">
        <v>233</v>
      </c>
      <c r="E61" s="273" t="s">
        <v>181</v>
      </c>
      <c r="F61" s="283" t="s">
        <v>469</v>
      </c>
    </row>
    <row r="62" spans="2:6" ht="25.5" customHeight="1" x14ac:dyDescent="0.2">
      <c r="B62" s="284" t="s">
        <v>249</v>
      </c>
      <c r="C62" s="273" t="s">
        <v>250</v>
      </c>
      <c r="D62" s="273" t="s">
        <v>233</v>
      </c>
      <c r="E62" s="273" t="s">
        <v>181</v>
      </c>
      <c r="F62" s="283" t="s">
        <v>469</v>
      </c>
    </row>
    <row r="63" spans="2:6" ht="36" customHeight="1" x14ac:dyDescent="0.2">
      <c r="B63" s="284" t="s">
        <v>524</v>
      </c>
      <c r="C63" s="273" t="s">
        <v>525</v>
      </c>
      <c r="D63" s="273" t="s">
        <v>233</v>
      </c>
      <c r="E63" s="273" t="s">
        <v>181</v>
      </c>
      <c r="F63" s="283" t="s">
        <v>469</v>
      </c>
    </row>
    <row r="64" spans="2:6" ht="45" customHeight="1" x14ac:dyDescent="0.2">
      <c r="B64" s="284" t="s">
        <v>526</v>
      </c>
      <c r="C64" s="273" t="s">
        <v>527</v>
      </c>
      <c r="D64" s="273" t="s">
        <v>233</v>
      </c>
      <c r="E64" s="273" t="s">
        <v>181</v>
      </c>
      <c r="F64" s="283" t="s">
        <v>469</v>
      </c>
    </row>
    <row r="65" spans="2:6" ht="45" customHeight="1" x14ac:dyDescent="0.2">
      <c r="B65" s="284" t="s">
        <v>528</v>
      </c>
      <c r="C65" s="273" t="s">
        <v>529</v>
      </c>
      <c r="D65" s="273" t="s">
        <v>233</v>
      </c>
      <c r="E65" s="273" t="s">
        <v>181</v>
      </c>
      <c r="F65" s="283" t="s">
        <v>469</v>
      </c>
    </row>
    <row r="66" spans="2:6" ht="44.25" customHeight="1" x14ac:dyDescent="0.2">
      <c r="B66" s="291" t="s">
        <v>473</v>
      </c>
      <c r="C66" s="292" t="s">
        <v>474</v>
      </c>
      <c r="D66" s="292" t="s">
        <v>180</v>
      </c>
      <c r="E66" s="273" t="s">
        <v>181</v>
      </c>
      <c r="F66" s="283" t="s">
        <v>469</v>
      </c>
    </row>
    <row r="67" spans="2:6" ht="54.75" customHeight="1" x14ac:dyDescent="0.2">
      <c r="B67" s="291" t="s">
        <v>475</v>
      </c>
      <c r="C67" s="292" t="s">
        <v>476</v>
      </c>
      <c r="D67" s="292" t="s">
        <v>180</v>
      </c>
      <c r="E67" s="273" t="s">
        <v>181</v>
      </c>
      <c r="F67" s="283" t="s">
        <v>469</v>
      </c>
    </row>
    <row r="68" spans="2:6" ht="43.5" customHeight="1" x14ac:dyDescent="0.2">
      <c r="B68" s="284" t="s">
        <v>565</v>
      </c>
      <c r="C68" s="273" t="s">
        <v>566</v>
      </c>
      <c r="D68" s="273" t="s">
        <v>567</v>
      </c>
      <c r="E68" s="273" t="s">
        <v>255</v>
      </c>
      <c r="F68" s="283" t="s">
        <v>534</v>
      </c>
    </row>
    <row r="69" spans="2:6" ht="42.75" customHeight="1" x14ac:dyDescent="0.2">
      <c r="B69" s="284" t="s">
        <v>568</v>
      </c>
      <c r="C69" s="273" t="s">
        <v>569</v>
      </c>
      <c r="D69" s="273" t="s">
        <v>567</v>
      </c>
      <c r="E69" s="273" t="s">
        <v>255</v>
      </c>
      <c r="F69" s="283" t="s">
        <v>534</v>
      </c>
    </row>
    <row r="70" spans="2:6" ht="45" customHeight="1" x14ac:dyDescent="0.2">
      <c r="B70" s="284" t="s">
        <v>570</v>
      </c>
      <c r="C70" s="273" t="s">
        <v>571</v>
      </c>
      <c r="D70" s="273" t="s">
        <v>567</v>
      </c>
      <c r="E70" s="273" t="s">
        <v>255</v>
      </c>
      <c r="F70" s="283" t="s">
        <v>534</v>
      </c>
    </row>
    <row r="71" spans="2:6" ht="51" customHeight="1" x14ac:dyDescent="0.2">
      <c r="B71" s="284" t="s">
        <v>572</v>
      </c>
      <c r="C71" s="273" t="s">
        <v>573</v>
      </c>
      <c r="D71" s="273" t="s">
        <v>567</v>
      </c>
      <c r="E71" s="273" t="s">
        <v>255</v>
      </c>
      <c r="F71" s="283" t="s">
        <v>534</v>
      </c>
    </row>
    <row r="72" spans="2:6" ht="102.75" customHeight="1" x14ac:dyDescent="0.2">
      <c r="B72" s="284" t="s">
        <v>574</v>
      </c>
      <c r="C72" s="273" t="s">
        <v>575</v>
      </c>
      <c r="D72" s="273" t="s">
        <v>567</v>
      </c>
      <c r="E72" s="273" t="s">
        <v>255</v>
      </c>
      <c r="F72" s="283" t="s">
        <v>534</v>
      </c>
    </row>
    <row r="73" spans="2:6" ht="47.25" customHeight="1" x14ac:dyDescent="0.2">
      <c r="B73" s="284" t="s">
        <v>576</v>
      </c>
      <c r="C73" s="273" t="s">
        <v>577</v>
      </c>
      <c r="D73" s="273" t="s">
        <v>567</v>
      </c>
      <c r="E73" s="273" t="s">
        <v>255</v>
      </c>
      <c r="F73" s="283" t="s">
        <v>534</v>
      </c>
    </row>
    <row r="74" spans="2:6" ht="34" x14ac:dyDescent="0.2">
      <c r="B74" s="284" t="s">
        <v>578</v>
      </c>
      <c r="C74" s="273" t="s">
        <v>579</v>
      </c>
      <c r="D74" s="273" t="s">
        <v>567</v>
      </c>
      <c r="E74" s="273" t="s">
        <v>255</v>
      </c>
      <c r="F74" s="283" t="s">
        <v>534</v>
      </c>
    </row>
    <row r="75" spans="2:6" ht="95.25" customHeight="1" x14ac:dyDescent="0.2">
      <c r="B75" s="284" t="s">
        <v>580</v>
      </c>
      <c r="C75" s="273" t="s">
        <v>581</v>
      </c>
      <c r="D75" s="273" t="s">
        <v>567</v>
      </c>
      <c r="E75" s="273" t="s">
        <v>255</v>
      </c>
      <c r="F75" s="283" t="s">
        <v>534</v>
      </c>
    </row>
    <row r="76" spans="2:6" ht="60" customHeight="1" x14ac:dyDescent="0.2">
      <c r="B76" s="284" t="s">
        <v>582</v>
      </c>
      <c r="C76" s="273" t="s">
        <v>583</v>
      </c>
      <c r="D76" s="273" t="s">
        <v>567</v>
      </c>
      <c r="E76" s="273" t="s">
        <v>255</v>
      </c>
      <c r="F76" s="283" t="s">
        <v>534</v>
      </c>
    </row>
    <row r="77" spans="2:6" ht="60" customHeight="1" x14ac:dyDescent="0.2">
      <c r="B77" s="284" t="s">
        <v>584</v>
      </c>
      <c r="C77" s="273" t="s">
        <v>585</v>
      </c>
      <c r="D77" s="273" t="s">
        <v>567</v>
      </c>
      <c r="E77" s="273" t="s">
        <v>255</v>
      </c>
      <c r="F77" s="283" t="s">
        <v>534</v>
      </c>
    </row>
    <row r="78" spans="2:6" ht="45" customHeight="1" x14ac:dyDescent="0.2">
      <c r="B78" s="284" t="s">
        <v>586</v>
      </c>
      <c r="C78" s="273" t="s">
        <v>587</v>
      </c>
      <c r="D78" s="273" t="s">
        <v>567</v>
      </c>
      <c r="E78" s="273" t="s">
        <v>255</v>
      </c>
      <c r="F78" s="283" t="s">
        <v>534</v>
      </c>
    </row>
    <row r="79" spans="2:6" ht="75" customHeight="1" x14ac:dyDescent="0.2">
      <c r="B79" s="284" t="s">
        <v>588</v>
      </c>
      <c r="C79" s="273" t="s">
        <v>589</v>
      </c>
      <c r="D79" s="273" t="s">
        <v>567</v>
      </c>
      <c r="E79" s="273" t="s">
        <v>255</v>
      </c>
      <c r="F79" s="283" t="s">
        <v>534</v>
      </c>
    </row>
    <row r="80" spans="2:6" ht="45" customHeight="1" x14ac:dyDescent="0.2">
      <c r="B80" s="284" t="s">
        <v>590</v>
      </c>
      <c r="C80" s="273" t="s">
        <v>591</v>
      </c>
      <c r="D80" s="273" t="s">
        <v>567</v>
      </c>
      <c r="E80" s="273" t="s">
        <v>255</v>
      </c>
      <c r="F80" s="283" t="s">
        <v>534</v>
      </c>
    </row>
    <row r="81" spans="2:6" ht="60" customHeight="1" x14ac:dyDescent="0.2">
      <c r="B81" s="284" t="s">
        <v>592</v>
      </c>
      <c r="C81" s="273" t="s">
        <v>593</v>
      </c>
      <c r="D81" s="273" t="s">
        <v>567</v>
      </c>
      <c r="E81" s="273" t="s">
        <v>255</v>
      </c>
      <c r="F81" s="283" t="s">
        <v>534</v>
      </c>
    </row>
    <row r="82" spans="2:6" ht="60" customHeight="1" x14ac:dyDescent="0.2">
      <c r="B82" s="284" t="s">
        <v>594</v>
      </c>
      <c r="C82" s="273" t="s">
        <v>595</v>
      </c>
      <c r="D82" s="273" t="s">
        <v>567</v>
      </c>
      <c r="E82" s="273" t="s">
        <v>255</v>
      </c>
      <c r="F82" s="283" t="s">
        <v>534</v>
      </c>
    </row>
    <row r="83" spans="2:6" ht="67.5" customHeight="1" x14ac:dyDescent="0.2">
      <c r="B83" s="284" t="s">
        <v>530</v>
      </c>
      <c r="C83" s="273" t="s">
        <v>531</v>
      </c>
      <c r="D83" s="273" t="s">
        <v>532</v>
      </c>
      <c r="E83" s="273" t="s">
        <v>533</v>
      </c>
      <c r="F83" s="283" t="s">
        <v>534</v>
      </c>
    </row>
    <row r="84" spans="2:6" ht="51" x14ac:dyDescent="0.2">
      <c r="B84" s="284" t="s">
        <v>535</v>
      </c>
      <c r="C84" s="273" t="s">
        <v>536</v>
      </c>
      <c r="D84" s="273" t="s">
        <v>532</v>
      </c>
      <c r="E84" s="273" t="s">
        <v>533</v>
      </c>
      <c r="F84" s="283" t="s">
        <v>534</v>
      </c>
    </row>
    <row r="85" spans="2:6" ht="45" customHeight="1" x14ac:dyDescent="0.2">
      <c r="B85" s="284" t="s">
        <v>537</v>
      </c>
      <c r="C85" s="273" t="s">
        <v>538</v>
      </c>
      <c r="D85" s="273" t="s">
        <v>532</v>
      </c>
      <c r="E85" s="273" t="s">
        <v>533</v>
      </c>
      <c r="F85" s="283" t="s">
        <v>534</v>
      </c>
    </row>
    <row r="86" spans="2:6" ht="60" customHeight="1" x14ac:dyDescent="0.2">
      <c r="B86" s="284" t="s">
        <v>539</v>
      </c>
      <c r="C86" s="273" t="s">
        <v>540</v>
      </c>
      <c r="D86" s="273" t="s">
        <v>532</v>
      </c>
      <c r="E86" s="273" t="s">
        <v>533</v>
      </c>
      <c r="F86" s="283" t="s">
        <v>534</v>
      </c>
    </row>
    <row r="87" spans="2:6" ht="60" customHeight="1" x14ac:dyDescent="0.2">
      <c r="B87" s="284" t="s">
        <v>541</v>
      </c>
      <c r="C87" s="273" t="s">
        <v>542</v>
      </c>
      <c r="D87" s="273" t="s">
        <v>532</v>
      </c>
      <c r="E87" s="273" t="s">
        <v>533</v>
      </c>
      <c r="F87" s="283" t="s">
        <v>534</v>
      </c>
    </row>
    <row r="88" spans="2:6" ht="60" customHeight="1" x14ac:dyDescent="0.2">
      <c r="B88" s="284" t="s">
        <v>543</v>
      </c>
      <c r="C88" s="273" t="s">
        <v>544</v>
      </c>
      <c r="D88" s="273" t="s">
        <v>532</v>
      </c>
      <c r="E88" s="273" t="s">
        <v>533</v>
      </c>
      <c r="F88" s="283" t="s">
        <v>534</v>
      </c>
    </row>
    <row r="89" spans="2:6" ht="45" customHeight="1" x14ac:dyDescent="0.2">
      <c r="B89" s="284" t="s">
        <v>545</v>
      </c>
      <c r="C89" s="273" t="s">
        <v>546</v>
      </c>
      <c r="D89" s="273" t="s">
        <v>532</v>
      </c>
      <c r="E89" s="273" t="s">
        <v>533</v>
      </c>
      <c r="F89" s="283" t="s">
        <v>534</v>
      </c>
    </row>
    <row r="90" spans="2:6" ht="45" customHeight="1" x14ac:dyDescent="0.2">
      <c r="B90" s="284" t="s">
        <v>547</v>
      </c>
      <c r="C90" s="273" t="s">
        <v>548</v>
      </c>
      <c r="D90" s="273" t="s">
        <v>532</v>
      </c>
      <c r="E90" s="273" t="s">
        <v>533</v>
      </c>
      <c r="F90" s="283" t="s">
        <v>534</v>
      </c>
    </row>
    <row r="91" spans="2:6" ht="60" customHeight="1" x14ac:dyDescent="0.2">
      <c r="B91" s="284" t="s">
        <v>549</v>
      </c>
      <c r="C91" s="273" t="s">
        <v>550</v>
      </c>
      <c r="D91" s="273" t="s">
        <v>532</v>
      </c>
      <c r="E91" s="273" t="s">
        <v>533</v>
      </c>
      <c r="F91" s="283" t="s">
        <v>534</v>
      </c>
    </row>
    <row r="92" spans="2:6" ht="45" customHeight="1" x14ac:dyDescent="0.2">
      <c r="B92" s="284" t="s">
        <v>551</v>
      </c>
      <c r="C92" s="273" t="s">
        <v>552</v>
      </c>
      <c r="D92" s="273" t="s">
        <v>532</v>
      </c>
      <c r="E92" s="273" t="s">
        <v>533</v>
      </c>
      <c r="F92" s="283" t="s">
        <v>534</v>
      </c>
    </row>
    <row r="93" spans="2:6" ht="48.75" customHeight="1" x14ac:dyDescent="0.2">
      <c r="B93" s="284" t="s">
        <v>553</v>
      </c>
      <c r="C93" s="273" t="s">
        <v>554</v>
      </c>
      <c r="D93" s="273" t="s">
        <v>532</v>
      </c>
      <c r="E93" s="273" t="s">
        <v>533</v>
      </c>
      <c r="F93" s="283" t="s">
        <v>534</v>
      </c>
    </row>
    <row r="94" spans="2:6" ht="34" x14ac:dyDescent="0.2">
      <c r="B94" s="284" t="s">
        <v>555</v>
      </c>
      <c r="C94" s="273" t="s">
        <v>556</v>
      </c>
      <c r="D94" s="273" t="s">
        <v>532</v>
      </c>
      <c r="E94" s="273" t="s">
        <v>533</v>
      </c>
      <c r="F94" s="283" t="s">
        <v>534</v>
      </c>
    </row>
    <row r="95" spans="2:6" ht="17" x14ac:dyDescent="0.2">
      <c r="B95" s="284" t="s">
        <v>557</v>
      </c>
      <c r="C95" s="273" t="s">
        <v>558</v>
      </c>
      <c r="D95" s="273" t="s">
        <v>532</v>
      </c>
      <c r="E95" s="273" t="s">
        <v>533</v>
      </c>
      <c r="F95" s="283" t="s">
        <v>534</v>
      </c>
    </row>
    <row r="96" spans="2:6" ht="68" x14ac:dyDescent="0.2">
      <c r="B96" s="284" t="s">
        <v>559</v>
      </c>
      <c r="C96" s="273" t="s">
        <v>560</v>
      </c>
      <c r="D96" s="273" t="s">
        <v>532</v>
      </c>
      <c r="E96" s="273" t="s">
        <v>533</v>
      </c>
      <c r="F96" s="283" t="s">
        <v>534</v>
      </c>
    </row>
    <row r="97" spans="2:6" ht="34" x14ac:dyDescent="0.2">
      <c r="B97" s="284" t="s">
        <v>561</v>
      </c>
      <c r="C97" s="273" t="s">
        <v>562</v>
      </c>
      <c r="D97" s="273" t="s">
        <v>532</v>
      </c>
      <c r="E97" s="273" t="s">
        <v>533</v>
      </c>
      <c r="F97" s="283" t="s">
        <v>534</v>
      </c>
    </row>
    <row r="98" spans="2:6" ht="34" x14ac:dyDescent="0.2">
      <c r="B98" s="284" t="s">
        <v>563</v>
      </c>
      <c r="C98" s="273" t="s">
        <v>564</v>
      </c>
      <c r="D98" s="273" t="s">
        <v>532</v>
      </c>
      <c r="E98" s="273" t="s">
        <v>533</v>
      </c>
      <c r="F98" s="283" t="s">
        <v>534</v>
      </c>
    </row>
    <row r="99" spans="2:6" ht="34" x14ac:dyDescent="0.2">
      <c r="B99" s="284" t="s">
        <v>596</v>
      </c>
      <c r="C99" s="273" t="s">
        <v>597</v>
      </c>
      <c r="D99" s="273" t="s">
        <v>254</v>
      </c>
      <c r="E99" s="273" t="s">
        <v>255</v>
      </c>
      <c r="F99" s="283" t="s">
        <v>534</v>
      </c>
    </row>
    <row r="100" spans="2:6" ht="34" x14ac:dyDescent="0.2">
      <c r="B100" s="284" t="s">
        <v>598</v>
      </c>
      <c r="C100" s="273" t="s">
        <v>599</v>
      </c>
      <c r="D100" s="273" t="s">
        <v>254</v>
      </c>
      <c r="E100" s="273" t="s">
        <v>255</v>
      </c>
      <c r="F100" s="283" t="s">
        <v>534</v>
      </c>
    </row>
    <row r="101" spans="2:6" ht="75" customHeight="1" x14ac:dyDescent="0.2">
      <c r="B101" s="284" t="s">
        <v>598</v>
      </c>
      <c r="C101" s="273" t="s">
        <v>599</v>
      </c>
      <c r="D101" s="273" t="s">
        <v>254</v>
      </c>
      <c r="E101" s="273" t="s">
        <v>255</v>
      </c>
      <c r="F101" s="283" t="s">
        <v>534</v>
      </c>
    </row>
    <row r="102" spans="2:6" ht="75" customHeight="1" x14ac:dyDescent="0.2">
      <c r="B102" s="284" t="s">
        <v>600</v>
      </c>
      <c r="C102" s="273" t="s">
        <v>601</v>
      </c>
      <c r="D102" s="273" t="s">
        <v>254</v>
      </c>
      <c r="E102" s="273" t="s">
        <v>255</v>
      </c>
      <c r="F102" s="283" t="s">
        <v>534</v>
      </c>
    </row>
    <row r="103" spans="2:6" ht="60" customHeight="1" x14ac:dyDescent="0.2">
      <c r="B103" s="284" t="s">
        <v>600</v>
      </c>
      <c r="C103" s="273" t="s">
        <v>601</v>
      </c>
      <c r="D103" s="273" t="s">
        <v>254</v>
      </c>
      <c r="E103" s="273" t="s">
        <v>255</v>
      </c>
      <c r="F103" s="283" t="s">
        <v>534</v>
      </c>
    </row>
    <row r="104" spans="2:6" ht="34" x14ac:dyDescent="0.2">
      <c r="B104" s="284" t="s">
        <v>600</v>
      </c>
      <c r="C104" s="273" t="s">
        <v>601</v>
      </c>
      <c r="D104" s="273" t="s">
        <v>254</v>
      </c>
      <c r="E104" s="273" t="s">
        <v>255</v>
      </c>
      <c r="F104" s="283" t="s">
        <v>534</v>
      </c>
    </row>
    <row r="105" spans="2:6" ht="34" x14ac:dyDescent="0.2">
      <c r="B105" s="284" t="s">
        <v>600</v>
      </c>
      <c r="C105" s="273" t="s">
        <v>601</v>
      </c>
      <c r="D105" s="273" t="s">
        <v>254</v>
      </c>
      <c r="E105" s="273" t="s">
        <v>255</v>
      </c>
      <c r="F105" s="283" t="s">
        <v>534</v>
      </c>
    </row>
    <row r="106" spans="2:6" ht="34" x14ac:dyDescent="0.2">
      <c r="B106" s="284" t="s">
        <v>600</v>
      </c>
      <c r="C106" s="273" t="s">
        <v>601</v>
      </c>
      <c r="D106" s="273" t="s">
        <v>254</v>
      </c>
      <c r="E106" s="273" t="s">
        <v>255</v>
      </c>
      <c r="F106" s="283" t="s">
        <v>534</v>
      </c>
    </row>
    <row r="107" spans="2:6" ht="51" x14ac:dyDescent="0.2">
      <c r="B107" s="284" t="s">
        <v>602</v>
      </c>
      <c r="C107" s="273" t="s">
        <v>603</v>
      </c>
      <c r="D107" s="273" t="s">
        <v>254</v>
      </c>
      <c r="E107" s="273" t="s">
        <v>255</v>
      </c>
      <c r="F107" s="283" t="s">
        <v>534</v>
      </c>
    </row>
    <row r="108" spans="2:6" ht="51" x14ac:dyDescent="0.2">
      <c r="B108" s="284" t="s">
        <v>604</v>
      </c>
      <c r="C108" s="273" t="s">
        <v>605</v>
      </c>
      <c r="D108" s="273" t="s">
        <v>254</v>
      </c>
      <c r="E108" s="273" t="s">
        <v>255</v>
      </c>
      <c r="F108" s="283" t="s">
        <v>534</v>
      </c>
    </row>
    <row r="109" spans="2:6" ht="51" x14ac:dyDescent="0.2">
      <c r="B109" s="284" t="s">
        <v>606</v>
      </c>
      <c r="C109" s="273" t="s">
        <v>607</v>
      </c>
      <c r="D109" s="273" t="s">
        <v>254</v>
      </c>
      <c r="E109" s="273" t="s">
        <v>255</v>
      </c>
      <c r="F109" s="283" t="s">
        <v>534</v>
      </c>
    </row>
    <row r="110" spans="2:6" ht="58.5" customHeight="1" x14ac:dyDescent="0.2">
      <c r="B110" s="284" t="s">
        <v>608</v>
      </c>
      <c r="C110" s="273" t="s">
        <v>609</v>
      </c>
      <c r="D110" s="273" t="s">
        <v>254</v>
      </c>
      <c r="E110" s="273" t="s">
        <v>255</v>
      </c>
      <c r="F110" s="283" t="s">
        <v>534</v>
      </c>
    </row>
    <row r="111" spans="2:6" ht="45" customHeight="1" x14ac:dyDescent="0.2">
      <c r="B111" s="284" t="s">
        <v>610</v>
      </c>
      <c r="C111" s="273" t="s">
        <v>609</v>
      </c>
      <c r="D111" s="273" t="s">
        <v>254</v>
      </c>
      <c r="E111" s="273" t="s">
        <v>255</v>
      </c>
      <c r="F111" s="283" t="s">
        <v>534</v>
      </c>
    </row>
    <row r="112" spans="2:6" ht="63.75" customHeight="1" x14ac:dyDescent="0.2">
      <c r="B112" s="284" t="s">
        <v>611</v>
      </c>
      <c r="C112" s="273" t="s">
        <v>609</v>
      </c>
      <c r="D112" s="273" t="s">
        <v>254</v>
      </c>
      <c r="E112" s="273" t="s">
        <v>255</v>
      </c>
      <c r="F112" s="283" t="s">
        <v>534</v>
      </c>
    </row>
    <row r="113" spans="2:6" ht="34" x14ac:dyDescent="0.2">
      <c r="B113" s="284" t="s">
        <v>612</v>
      </c>
      <c r="C113" s="273" t="s">
        <v>609</v>
      </c>
      <c r="D113" s="273" t="s">
        <v>254</v>
      </c>
      <c r="E113" s="273" t="s">
        <v>255</v>
      </c>
      <c r="F113" s="283" t="s">
        <v>534</v>
      </c>
    </row>
    <row r="114" spans="2:6" ht="34" x14ac:dyDescent="0.2">
      <c r="B114" s="284" t="s">
        <v>613</v>
      </c>
      <c r="C114" s="273" t="s">
        <v>609</v>
      </c>
      <c r="D114" s="273" t="s">
        <v>254</v>
      </c>
      <c r="E114" s="273" t="s">
        <v>255</v>
      </c>
      <c r="F114" s="283" t="s">
        <v>534</v>
      </c>
    </row>
    <row r="115" spans="2:6" ht="34" x14ac:dyDescent="0.2">
      <c r="B115" s="284" t="s">
        <v>614</v>
      </c>
      <c r="C115" s="273" t="s">
        <v>615</v>
      </c>
      <c r="D115" s="273" t="s">
        <v>254</v>
      </c>
      <c r="E115" s="273" t="s">
        <v>255</v>
      </c>
      <c r="F115" s="283" t="s">
        <v>534</v>
      </c>
    </row>
    <row r="116" spans="2:6" ht="51" x14ac:dyDescent="0.2">
      <c r="B116" s="284" t="s">
        <v>616</v>
      </c>
      <c r="C116" s="273" t="s">
        <v>617</v>
      </c>
      <c r="D116" s="273" t="s">
        <v>254</v>
      </c>
      <c r="E116" s="273" t="s">
        <v>255</v>
      </c>
      <c r="F116" s="283" t="s">
        <v>534</v>
      </c>
    </row>
    <row r="117" spans="2:6" ht="34" x14ac:dyDescent="0.2">
      <c r="B117" s="284" t="s">
        <v>618</v>
      </c>
      <c r="C117" s="273" t="s">
        <v>619</v>
      </c>
      <c r="D117" s="273" t="s">
        <v>254</v>
      </c>
      <c r="E117" s="273" t="s">
        <v>255</v>
      </c>
      <c r="F117" s="283" t="s">
        <v>534</v>
      </c>
    </row>
    <row r="118" spans="2:6" ht="51" x14ac:dyDescent="0.2">
      <c r="B118" s="284" t="s">
        <v>620</v>
      </c>
      <c r="C118" s="273" t="s">
        <v>621</v>
      </c>
      <c r="D118" s="273" t="s">
        <v>254</v>
      </c>
      <c r="E118" s="273" t="s">
        <v>255</v>
      </c>
      <c r="F118" s="283" t="s">
        <v>534</v>
      </c>
    </row>
    <row r="119" spans="2:6" ht="60" customHeight="1" x14ac:dyDescent="0.2">
      <c r="B119" s="284" t="s">
        <v>622</v>
      </c>
      <c r="C119" s="273" t="s">
        <v>623</v>
      </c>
      <c r="D119" s="273" t="s">
        <v>254</v>
      </c>
      <c r="E119" s="273" t="s">
        <v>255</v>
      </c>
      <c r="F119" s="283" t="s">
        <v>534</v>
      </c>
    </row>
    <row r="120" spans="2:6" ht="75" customHeight="1" x14ac:dyDescent="0.2">
      <c r="B120" s="284" t="s">
        <v>624</v>
      </c>
      <c r="C120" s="273" t="s">
        <v>625</v>
      </c>
      <c r="D120" s="273" t="s">
        <v>254</v>
      </c>
      <c r="E120" s="273" t="s">
        <v>255</v>
      </c>
      <c r="F120" s="283" t="s">
        <v>534</v>
      </c>
    </row>
    <row r="121" spans="2:6" ht="60" customHeight="1" x14ac:dyDescent="0.2">
      <c r="B121" s="284" t="s">
        <v>626</v>
      </c>
      <c r="C121" s="273" t="s">
        <v>627</v>
      </c>
      <c r="D121" s="273" t="s">
        <v>254</v>
      </c>
      <c r="E121" s="273" t="s">
        <v>255</v>
      </c>
      <c r="F121" s="283" t="s">
        <v>534</v>
      </c>
    </row>
    <row r="122" spans="2:6" ht="135" customHeight="1" x14ac:dyDescent="0.2">
      <c r="B122" s="284" t="s">
        <v>628</v>
      </c>
      <c r="C122" s="273" t="s">
        <v>629</v>
      </c>
      <c r="D122" s="273" t="s">
        <v>254</v>
      </c>
      <c r="E122" s="273" t="s">
        <v>255</v>
      </c>
      <c r="F122" s="283" t="s">
        <v>534</v>
      </c>
    </row>
    <row r="123" spans="2:6" ht="34" x14ac:dyDescent="0.2">
      <c r="B123" s="284" t="s">
        <v>630</v>
      </c>
      <c r="C123" s="273" t="s">
        <v>631</v>
      </c>
      <c r="D123" s="273" t="s">
        <v>254</v>
      </c>
      <c r="E123" s="273" t="s">
        <v>255</v>
      </c>
      <c r="F123" s="283" t="s">
        <v>534</v>
      </c>
    </row>
    <row r="124" spans="2:6" ht="60" customHeight="1" x14ac:dyDescent="0.2">
      <c r="B124" s="284" t="s">
        <v>632</v>
      </c>
      <c r="C124" s="273" t="s">
        <v>633</v>
      </c>
      <c r="D124" s="273" t="s">
        <v>254</v>
      </c>
      <c r="E124" s="273" t="s">
        <v>255</v>
      </c>
      <c r="F124" s="283" t="s">
        <v>534</v>
      </c>
    </row>
    <row r="125" spans="2:6" ht="48" customHeight="1" x14ac:dyDescent="0.2">
      <c r="B125" s="284" t="s">
        <v>634</v>
      </c>
      <c r="C125" s="273" t="s">
        <v>635</v>
      </c>
      <c r="D125" s="273" t="s">
        <v>254</v>
      </c>
      <c r="E125" s="273" t="s">
        <v>255</v>
      </c>
      <c r="F125" s="283" t="s">
        <v>534</v>
      </c>
    </row>
    <row r="126" spans="2:6" ht="51" x14ac:dyDescent="0.2">
      <c r="B126" s="284" t="s">
        <v>636</v>
      </c>
      <c r="C126" s="273" t="s">
        <v>637</v>
      </c>
      <c r="D126" s="273" t="s">
        <v>254</v>
      </c>
      <c r="E126" s="273" t="s">
        <v>255</v>
      </c>
      <c r="F126" s="283" t="s">
        <v>534</v>
      </c>
    </row>
    <row r="127" spans="2:6" ht="34" x14ac:dyDescent="0.2">
      <c r="B127" s="284" t="s">
        <v>638</v>
      </c>
      <c r="C127" s="273" t="s">
        <v>639</v>
      </c>
      <c r="D127" s="273" t="s">
        <v>254</v>
      </c>
      <c r="E127" s="273" t="s">
        <v>255</v>
      </c>
      <c r="F127" s="283" t="s">
        <v>534</v>
      </c>
    </row>
    <row r="128" spans="2:6" ht="85" x14ac:dyDescent="0.2">
      <c r="B128" s="284" t="s">
        <v>640</v>
      </c>
      <c r="C128" s="273" t="s">
        <v>641</v>
      </c>
      <c r="D128" s="273" t="s">
        <v>254</v>
      </c>
      <c r="E128" s="273" t="s">
        <v>255</v>
      </c>
      <c r="F128" s="283" t="s">
        <v>534</v>
      </c>
    </row>
    <row r="129" spans="2:6" ht="45" customHeight="1" x14ac:dyDescent="0.2">
      <c r="B129" s="284" t="s">
        <v>642</v>
      </c>
      <c r="C129" s="273" t="s">
        <v>643</v>
      </c>
      <c r="D129" s="273" t="s">
        <v>254</v>
      </c>
      <c r="E129" s="273" t="s">
        <v>255</v>
      </c>
      <c r="F129" s="283" t="s">
        <v>534</v>
      </c>
    </row>
    <row r="130" spans="2:6" ht="45" customHeight="1" x14ac:dyDescent="0.2">
      <c r="B130" s="284" t="s">
        <v>644</v>
      </c>
      <c r="C130" s="273" t="s">
        <v>645</v>
      </c>
      <c r="D130" s="273" t="s">
        <v>254</v>
      </c>
      <c r="E130" s="273" t="s">
        <v>255</v>
      </c>
      <c r="F130" s="283" t="s">
        <v>534</v>
      </c>
    </row>
    <row r="131" spans="2:6" ht="30" customHeight="1" x14ac:dyDescent="0.2">
      <c r="B131" s="284" t="s">
        <v>646</v>
      </c>
      <c r="C131" s="273" t="s">
        <v>647</v>
      </c>
      <c r="D131" s="273" t="s">
        <v>254</v>
      </c>
      <c r="E131" s="273" t="s">
        <v>255</v>
      </c>
      <c r="F131" s="283" t="s">
        <v>534</v>
      </c>
    </row>
    <row r="132" spans="2:6" ht="30" customHeight="1" x14ac:dyDescent="0.2">
      <c r="B132" s="284" t="s">
        <v>648</v>
      </c>
      <c r="C132" s="273" t="s">
        <v>649</v>
      </c>
      <c r="D132" s="273" t="s">
        <v>254</v>
      </c>
      <c r="E132" s="273" t="s">
        <v>255</v>
      </c>
      <c r="F132" s="283" t="s">
        <v>534</v>
      </c>
    </row>
    <row r="133" spans="2:6" ht="34" x14ac:dyDescent="0.2">
      <c r="B133" s="284" t="s">
        <v>650</v>
      </c>
      <c r="C133" s="273" t="s">
        <v>651</v>
      </c>
      <c r="D133" s="273" t="s">
        <v>254</v>
      </c>
      <c r="E133" s="273" t="s">
        <v>255</v>
      </c>
      <c r="F133" s="283" t="s">
        <v>534</v>
      </c>
    </row>
    <row r="134" spans="2:6" ht="34" x14ac:dyDescent="0.2">
      <c r="B134" s="284" t="s">
        <v>652</v>
      </c>
      <c r="C134" s="273" t="s">
        <v>651</v>
      </c>
      <c r="D134" s="273" t="s">
        <v>653</v>
      </c>
      <c r="E134" s="273" t="s">
        <v>255</v>
      </c>
      <c r="F134" s="283" t="s">
        <v>534</v>
      </c>
    </row>
    <row r="135" spans="2:6" ht="45" customHeight="1" x14ac:dyDescent="0.2">
      <c r="B135" s="293" t="s">
        <v>655</v>
      </c>
      <c r="C135" s="292" t="s">
        <v>656</v>
      </c>
      <c r="D135" s="294" t="s">
        <v>657</v>
      </c>
      <c r="E135" s="294" t="s">
        <v>658</v>
      </c>
      <c r="F135" s="290" t="s">
        <v>654</v>
      </c>
    </row>
    <row r="136" spans="2:6" ht="45" customHeight="1" x14ac:dyDescent="0.2">
      <c r="B136" s="293" t="s">
        <v>659</v>
      </c>
      <c r="C136" s="292" t="s">
        <v>656</v>
      </c>
      <c r="D136" s="294" t="s">
        <v>657</v>
      </c>
      <c r="E136" s="294" t="s">
        <v>658</v>
      </c>
      <c r="F136" s="290" t="s">
        <v>654</v>
      </c>
    </row>
    <row r="137" spans="2:6" ht="30" customHeight="1" x14ac:dyDescent="0.2">
      <c r="B137" s="293" t="s">
        <v>660</v>
      </c>
      <c r="C137" s="292" t="s">
        <v>656</v>
      </c>
      <c r="D137" s="294" t="s">
        <v>657</v>
      </c>
      <c r="E137" s="294" t="s">
        <v>658</v>
      </c>
      <c r="F137" s="290" t="s">
        <v>654</v>
      </c>
    </row>
    <row r="138" spans="2:6" ht="17" x14ac:dyDescent="0.2">
      <c r="B138" s="293" t="s">
        <v>661</v>
      </c>
      <c r="C138" s="292" t="s">
        <v>656</v>
      </c>
      <c r="D138" s="294" t="s">
        <v>657</v>
      </c>
      <c r="E138" s="294" t="s">
        <v>658</v>
      </c>
      <c r="F138" s="290" t="s">
        <v>654</v>
      </c>
    </row>
    <row r="139" spans="2:6" ht="30" customHeight="1" x14ac:dyDescent="0.2">
      <c r="B139" s="293" t="s">
        <v>662</v>
      </c>
      <c r="C139" s="292" t="s">
        <v>656</v>
      </c>
      <c r="D139" s="294" t="s">
        <v>657</v>
      </c>
      <c r="E139" s="294" t="s">
        <v>658</v>
      </c>
      <c r="F139" s="290" t="s">
        <v>654</v>
      </c>
    </row>
    <row r="140" spans="2:6" ht="30" customHeight="1" x14ac:dyDescent="0.2">
      <c r="B140" s="288" t="s">
        <v>296</v>
      </c>
      <c r="C140" s="272" t="s">
        <v>325</v>
      </c>
      <c r="D140" s="289" t="s">
        <v>326</v>
      </c>
      <c r="E140" s="289" t="s">
        <v>327</v>
      </c>
      <c r="F140" s="290" t="s">
        <v>654</v>
      </c>
    </row>
    <row r="141" spans="2:6" ht="17" x14ac:dyDescent="0.2">
      <c r="B141" s="288" t="s">
        <v>328</v>
      </c>
      <c r="C141" s="272" t="s">
        <v>329</v>
      </c>
      <c r="D141" s="289" t="s">
        <v>326</v>
      </c>
      <c r="E141" s="289" t="s">
        <v>327</v>
      </c>
      <c r="F141" s="290" t="s">
        <v>654</v>
      </c>
    </row>
    <row r="142" spans="2:6" ht="17" x14ac:dyDescent="0.2">
      <c r="B142" s="288" t="s">
        <v>330</v>
      </c>
      <c r="C142" s="272" t="s">
        <v>331</v>
      </c>
      <c r="D142" s="289" t="s">
        <v>326</v>
      </c>
      <c r="E142" s="289" t="s">
        <v>327</v>
      </c>
      <c r="F142" s="290" t="s">
        <v>654</v>
      </c>
    </row>
    <row r="143" spans="2:6" ht="17" x14ac:dyDescent="0.2">
      <c r="B143" s="288" t="s">
        <v>465</v>
      </c>
      <c r="C143" s="272"/>
      <c r="D143" s="289" t="s">
        <v>326</v>
      </c>
      <c r="E143" s="289" t="s">
        <v>327</v>
      </c>
      <c r="F143" s="290" t="s">
        <v>654</v>
      </c>
    </row>
    <row r="144" spans="2:6" ht="17" x14ac:dyDescent="0.2">
      <c r="B144" s="288" t="s">
        <v>334</v>
      </c>
      <c r="C144" s="272" t="s">
        <v>335</v>
      </c>
      <c r="D144" s="289" t="s">
        <v>326</v>
      </c>
      <c r="E144" s="289" t="s">
        <v>327</v>
      </c>
      <c r="F144" s="290" t="s">
        <v>654</v>
      </c>
    </row>
    <row r="145" spans="2:6" ht="18" thickBot="1" x14ac:dyDescent="0.25">
      <c r="B145" s="295" t="s">
        <v>337</v>
      </c>
      <c r="C145" s="296" t="s">
        <v>338</v>
      </c>
      <c r="D145" s="297" t="s">
        <v>326</v>
      </c>
      <c r="E145" s="297" t="s">
        <v>327</v>
      </c>
      <c r="F145" s="298" t="s">
        <v>654</v>
      </c>
    </row>
    <row r="146" spans="2:6" x14ac:dyDescent="0.2">
      <c r="B146" s="275"/>
      <c r="C146" s="275"/>
      <c r="D146" s="275"/>
      <c r="E146" s="275"/>
      <c r="F146" s="275"/>
    </row>
    <row r="147" spans="2:6" x14ac:dyDescent="0.2">
      <c r="B147" s="275"/>
      <c r="C147" s="275"/>
      <c r="D147" s="275"/>
      <c r="E147" s="275"/>
      <c r="F147" s="275"/>
    </row>
    <row r="148" spans="2:6" x14ac:dyDescent="0.2">
      <c r="B148" s="275"/>
      <c r="C148" s="275"/>
      <c r="D148" s="275"/>
      <c r="E148" s="275"/>
      <c r="F148" s="275"/>
    </row>
    <row r="149" spans="2:6" x14ac:dyDescent="0.2">
      <c r="B149" s="275"/>
      <c r="C149" s="275"/>
      <c r="D149" s="275"/>
      <c r="E149" s="275"/>
      <c r="F149" s="275"/>
    </row>
    <row r="150" spans="2:6" x14ac:dyDescent="0.2">
      <c r="B150" s="165"/>
      <c r="C150" s="282"/>
      <c r="D150" s="165"/>
      <c r="E150" s="165"/>
      <c r="F150" s="165"/>
    </row>
    <row r="151" spans="2:6" x14ac:dyDescent="0.2">
      <c r="B151" s="165"/>
      <c r="C151" s="282"/>
      <c r="D151" s="165"/>
      <c r="E151" s="165"/>
      <c r="F151" s="165"/>
    </row>
    <row r="152" spans="2:6" x14ac:dyDescent="0.2">
      <c r="B152" s="165"/>
      <c r="C152" s="282"/>
      <c r="D152" s="165"/>
      <c r="E152" s="165"/>
      <c r="F152" s="165"/>
    </row>
    <row r="153" spans="2:6" x14ac:dyDescent="0.2">
      <c r="B153" s="165"/>
      <c r="C153" s="282"/>
      <c r="D153" s="165"/>
      <c r="E153" s="165"/>
      <c r="F153" s="165"/>
    </row>
    <row r="154" spans="2:6" x14ac:dyDescent="0.2">
      <c r="B154" s="165"/>
      <c r="C154" s="282"/>
      <c r="D154" s="165"/>
      <c r="E154" s="165"/>
      <c r="F154" s="165"/>
    </row>
    <row r="155" spans="2:6" x14ac:dyDescent="0.2">
      <c r="B155" s="165"/>
      <c r="C155" s="282"/>
      <c r="D155" s="165"/>
      <c r="E155" s="165"/>
      <c r="F155" s="165"/>
    </row>
    <row r="156" spans="2:6" x14ac:dyDescent="0.2">
      <c r="B156" s="165"/>
      <c r="C156" s="282"/>
      <c r="D156" s="165"/>
      <c r="E156" s="165"/>
      <c r="F156" s="165"/>
    </row>
    <row r="157" spans="2:6" x14ac:dyDescent="0.2">
      <c r="B157" s="165"/>
      <c r="C157" s="282"/>
      <c r="D157" s="165"/>
      <c r="E157" s="165"/>
      <c r="F157" s="165"/>
    </row>
    <row r="158" spans="2:6" x14ac:dyDescent="0.2">
      <c r="B158" s="165"/>
      <c r="C158" s="282"/>
      <c r="D158" s="165"/>
      <c r="E158" s="165"/>
      <c r="F158" s="165"/>
    </row>
    <row r="159" spans="2:6" x14ac:dyDescent="0.2">
      <c r="B159" s="165"/>
      <c r="C159" s="282"/>
      <c r="D159" s="165"/>
      <c r="E159" s="165"/>
      <c r="F159" s="165"/>
    </row>
    <row r="160" spans="2:6" x14ac:dyDescent="0.2">
      <c r="B160" s="165"/>
      <c r="C160" s="282"/>
      <c r="D160" s="165"/>
      <c r="E160" s="165"/>
      <c r="F160" s="165"/>
    </row>
    <row r="161" spans="2:6" x14ac:dyDescent="0.2">
      <c r="B161" s="165"/>
      <c r="C161" s="282"/>
      <c r="D161" s="165"/>
      <c r="E161" s="165"/>
      <c r="F161" s="165"/>
    </row>
    <row r="162" spans="2:6" x14ac:dyDescent="0.2">
      <c r="B162" s="165"/>
      <c r="C162" s="282"/>
      <c r="D162" s="165"/>
      <c r="E162" s="165"/>
      <c r="F162" s="165"/>
    </row>
    <row r="163" spans="2:6" x14ac:dyDescent="0.2">
      <c r="B163" s="165"/>
      <c r="C163" s="282"/>
      <c r="D163" s="165"/>
      <c r="E163" s="165"/>
      <c r="F163" s="165"/>
    </row>
    <row r="164" spans="2:6" x14ac:dyDescent="0.2">
      <c r="B164" s="165"/>
      <c r="C164" s="282"/>
      <c r="D164" s="165"/>
      <c r="E164" s="165"/>
      <c r="F164" s="165"/>
    </row>
    <row r="165" spans="2:6" x14ac:dyDescent="0.2">
      <c r="B165" s="165"/>
      <c r="C165" s="282"/>
      <c r="D165" s="165"/>
      <c r="E165" s="165"/>
      <c r="F165" s="165"/>
    </row>
    <row r="166" spans="2:6" x14ac:dyDescent="0.2">
      <c r="B166" s="165"/>
      <c r="C166" s="282"/>
      <c r="D166" s="165"/>
      <c r="E166" s="165"/>
      <c r="F166" s="165"/>
    </row>
    <row r="167" spans="2:6" x14ac:dyDescent="0.2">
      <c r="B167" s="165"/>
      <c r="C167" s="282"/>
      <c r="D167" s="165"/>
      <c r="E167" s="165"/>
      <c r="F167" s="165"/>
    </row>
    <row r="168" spans="2:6" x14ac:dyDescent="0.2">
      <c r="B168" s="165"/>
      <c r="C168" s="282"/>
      <c r="D168" s="165"/>
      <c r="E168" s="165"/>
      <c r="F168" s="165"/>
    </row>
    <row r="169" spans="2:6" x14ac:dyDescent="0.2">
      <c r="B169" s="165"/>
      <c r="C169" s="282"/>
      <c r="D169" s="165"/>
      <c r="E169" s="165"/>
      <c r="F169" s="165"/>
    </row>
    <row r="170" spans="2:6" x14ac:dyDescent="0.2">
      <c r="B170" s="165"/>
      <c r="C170" s="282"/>
      <c r="D170" s="165"/>
      <c r="E170" s="165"/>
      <c r="F170" s="165"/>
    </row>
    <row r="171" spans="2:6" x14ac:dyDescent="0.2">
      <c r="B171" s="165"/>
      <c r="C171" s="282"/>
      <c r="D171" s="165"/>
      <c r="E171" s="165"/>
      <c r="F171" s="165"/>
    </row>
    <row r="172" spans="2:6" x14ac:dyDescent="0.2">
      <c r="B172" s="165"/>
      <c r="C172" s="282"/>
      <c r="D172" s="165"/>
      <c r="E172" s="165"/>
      <c r="F172" s="165"/>
    </row>
    <row r="173" spans="2:6" x14ac:dyDescent="0.2">
      <c r="B173" s="165"/>
      <c r="C173" s="282"/>
      <c r="D173" s="165"/>
      <c r="E173" s="165"/>
      <c r="F173" s="165"/>
    </row>
    <row r="174" spans="2:6" x14ac:dyDescent="0.2">
      <c r="B174" s="165"/>
      <c r="C174" s="282"/>
      <c r="D174" s="165"/>
      <c r="E174" s="165"/>
      <c r="F174" s="165"/>
    </row>
    <row r="175" spans="2:6" x14ac:dyDescent="0.2">
      <c r="B175" s="165"/>
      <c r="C175" s="282"/>
      <c r="D175" s="165"/>
      <c r="E175" s="165"/>
      <c r="F175" s="165"/>
    </row>
    <row r="176" spans="2:6" x14ac:dyDescent="0.2">
      <c r="B176" s="165"/>
      <c r="C176" s="282"/>
      <c r="D176" s="165"/>
      <c r="E176" s="165"/>
      <c r="F176" s="165"/>
    </row>
    <row r="177" spans="2:6" x14ac:dyDescent="0.2">
      <c r="B177" s="165"/>
      <c r="C177" s="282"/>
      <c r="D177" s="165"/>
      <c r="E177" s="165"/>
      <c r="F177" s="165"/>
    </row>
    <row r="178" spans="2:6" x14ac:dyDescent="0.2">
      <c r="B178" s="165"/>
      <c r="C178" s="282"/>
      <c r="D178" s="165"/>
      <c r="E178" s="165"/>
      <c r="F178" s="165"/>
    </row>
    <row r="179" spans="2:6" x14ac:dyDescent="0.2">
      <c r="B179" s="165"/>
      <c r="C179" s="282"/>
      <c r="D179" s="165"/>
      <c r="E179" s="165"/>
      <c r="F179" s="165"/>
    </row>
    <row r="180" spans="2:6" x14ac:dyDescent="0.2">
      <c r="B180" s="165"/>
      <c r="C180" s="282"/>
      <c r="D180" s="165"/>
      <c r="E180" s="165"/>
      <c r="F180" s="165"/>
    </row>
    <row r="181" spans="2:6" x14ac:dyDescent="0.2">
      <c r="B181" s="165"/>
      <c r="C181" s="282"/>
      <c r="D181" s="165"/>
      <c r="E181" s="165"/>
      <c r="F181" s="165"/>
    </row>
    <row r="182" spans="2:6" x14ac:dyDescent="0.2">
      <c r="B182" s="165"/>
      <c r="C182" s="282"/>
      <c r="D182" s="165"/>
      <c r="E182" s="165"/>
      <c r="F182" s="165"/>
    </row>
    <row r="183" spans="2:6" x14ac:dyDescent="0.2">
      <c r="B183" s="165"/>
      <c r="C183" s="282"/>
      <c r="D183" s="165"/>
      <c r="E183" s="165"/>
      <c r="F183" s="165"/>
    </row>
    <row r="184" spans="2:6" x14ac:dyDescent="0.2">
      <c r="B184" s="165"/>
      <c r="C184" s="282"/>
      <c r="D184" s="165"/>
      <c r="E184" s="165"/>
      <c r="F184" s="165"/>
    </row>
    <row r="185" spans="2:6" x14ac:dyDescent="0.2">
      <c r="B185" s="165"/>
      <c r="C185" s="282"/>
      <c r="D185" s="165"/>
      <c r="E185" s="165"/>
      <c r="F185" s="165"/>
    </row>
    <row r="186" spans="2:6" x14ac:dyDescent="0.2">
      <c r="B186" s="165"/>
      <c r="C186" s="282"/>
      <c r="D186" s="165"/>
      <c r="E186" s="165"/>
      <c r="F186" s="165"/>
    </row>
    <row r="187" spans="2:6" x14ac:dyDescent="0.2">
      <c r="B187" s="165"/>
      <c r="C187" s="282"/>
      <c r="D187" s="165"/>
      <c r="E187" s="165"/>
      <c r="F187" s="165"/>
    </row>
    <row r="188" spans="2:6" x14ac:dyDescent="0.2">
      <c r="B188" s="165"/>
      <c r="C188" s="282"/>
      <c r="D188" s="165"/>
      <c r="E188" s="165"/>
      <c r="F188" s="165"/>
    </row>
    <row r="189" spans="2:6" x14ac:dyDescent="0.2">
      <c r="B189" s="165"/>
      <c r="C189" s="282"/>
      <c r="D189" s="165"/>
      <c r="E189" s="165"/>
      <c r="F189" s="165"/>
    </row>
    <row r="190" spans="2:6" x14ac:dyDescent="0.2">
      <c r="B190" s="165"/>
      <c r="C190" s="282"/>
      <c r="D190" s="165"/>
      <c r="E190" s="165"/>
      <c r="F190" s="165"/>
    </row>
    <row r="191" spans="2:6" x14ac:dyDescent="0.2">
      <c r="B191" s="165"/>
      <c r="C191" s="282"/>
      <c r="D191" s="165"/>
      <c r="E191" s="165"/>
      <c r="F191" s="165"/>
    </row>
    <row r="192" spans="2:6" x14ac:dyDescent="0.2">
      <c r="B192" s="165"/>
      <c r="C192" s="282"/>
      <c r="D192" s="165"/>
      <c r="E192" s="165"/>
      <c r="F192" s="165"/>
    </row>
    <row r="193" spans="2:6" x14ac:dyDescent="0.2">
      <c r="B193" s="165"/>
      <c r="C193" s="282"/>
      <c r="D193" s="165"/>
      <c r="E193" s="165"/>
      <c r="F193" s="165"/>
    </row>
    <row r="194" spans="2:6" x14ac:dyDescent="0.2">
      <c r="B194" s="165"/>
      <c r="C194" s="282"/>
      <c r="D194" s="165"/>
      <c r="E194" s="165"/>
      <c r="F194" s="165"/>
    </row>
    <row r="195" spans="2:6" x14ac:dyDescent="0.2">
      <c r="B195" s="165"/>
      <c r="C195" s="282"/>
      <c r="D195" s="165"/>
      <c r="E195" s="165"/>
      <c r="F195" s="165"/>
    </row>
    <row r="196" spans="2:6" x14ac:dyDescent="0.2">
      <c r="B196" s="165"/>
      <c r="C196" s="282"/>
      <c r="D196" s="165"/>
      <c r="E196" s="165"/>
      <c r="F196" s="165"/>
    </row>
    <row r="197" spans="2:6" x14ac:dyDescent="0.2">
      <c r="B197" s="165"/>
      <c r="C197" s="282"/>
      <c r="D197" s="165"/>
      <c r="E197" s="165"/>
      <c r="F197" s="165"/>
    </row>
    <row r="198" spans="2:6" x14ac:dyDescent="0.2">
      <c r="B198" s="165"/>
      <c r="C198" s="282"/>
      <c r="D198" s="165"/>
      <c r="E198" s="165"/>
      <c r="F198" s="165"/>
    </row>
    <row r="199" spans="2:6" x14ac:dyDescent="0.2">
      <c r="B199" s="165"/>
      <c r="C199" s="282"/>
      <c r="D199" s="165"/>
      <c r="E199" s="165"/>
      <c r="F199" s="165"/>
    </row>
    <row r="200" spans="2:6" x14ac:dyDescent="0.2">
      <c r="B200" s="165"/>
      <c r="C200" s="282"/>
      <c r="D200" s="165"/>
      <c r="E200" s="165"/>
      <c r="F200" s="165"/>
    </row>
    <row r="201" spans="2:6" x14ac:dyDescent="0.2">
      <c r="B201" s="165"/>
      <c r="C201" s="282"/>
      <c r="D201" s="165"/>
      <c r="E201" s="165"/>
      <c r="F201" s="165"/>
    </row>
    <row r="202" spans="2:6" x14ac:dyDescent="0.2">
      <c r="B202" s="165"/>
      <c r="C202" s="282"/>
      <c r="D202" s="165"/>
      <c r="E202" s="165"/>
      <c r="F202" s="165"/>
    </row>
    <row r="203" spans="2:6" x14ac:dyDescent="0.2">
      <c r="B203" s="165"/>
      <c r="C203" s="282"/>
      <c r="D203" s="165"/>
      <c r="E203" s="165"/>
      <c r="F203" s="165"/>
    </row>
    <row r="204" spans="2:6" x14ac:dyDescent="0.2">
      <c r="B204" s="165"/>
      <c r="C204" s="282"/>
      <c r="D204" s="165"/>
      <c r="E204" s="165"/>
      <c r="F204" s="165"/>
    </row>
    <row r="205" spans="2:6" x14ac:dyDescent="0.2">
      <c r="B205" s="165"/>
      <c r="C205" s="282"/>
      <c r="D205" s="165"/>
      <c r="E205" s="165"/>
      <c r="F205" s="165"/>
    </row>
    <row r="206" spans="2:6" x14ac:dyDescent="0.2">
      <c r="B206" s="165"/>
      <c r="C206" s="282"/>
      <c r="D206" s="165"/>
      <c r="E206" s="165"/>
      <c r="F206" s="165"/>
    </row>
    <row r="207" spans="2:6" x14ac:dyDescent="0.2">
      <c r="B207" s="165"/>
      <c r="C207" s="282"/>
      <c r="D207" s="165"/>
      <c r="E207" s="165"/>
      <c r="F207" s="165"/>
    </row>
    <row r="208" spans="2:6" x14ac:dyDescent="0.2">
      <c r="B208" s="165"/>
      <c r="C208" s="282"/>
      <c r="D208" s="165"/>
      <c r="E208" s="165"/>
      <c r="F208" s="165"/>
    </row>
    <row r="209" spans="2:6" x14ac:dyDescent="0.2">
      <c r="B209" s="165"/>
      <c r="C209" s="282"/>
      <c r="D209" s="165"/>
      <c r="E209" s="165"/>
      <c r="F209" s="165"/>
    </row>
    <row r="210" spans="2:6" x14ac:dyDescent="0.2">
      <c r="B210" s="165"/>
      <c r="C210" s="282"/>
      <c r="D210" s="165"/>
      <c r="E210" s="165"/>
      <c r="F210" s="165"/>
    </row>
    <row r="211" spans="2:6" x14ac:dyDescent="0.2">
      <c r="B211" s="165"/>
      <c r="C211" s="282"/>
      <c r="D211" s="165"/>
      <c r="E211" s="165"/>
      <c r="F211" s="165"/>
    </row>
    <row r="212" spans="2:6" x14ac:dyDescent="0.2">
      <c r="B212" s="165"/>
      <c r="C212" s="282"/>
      <c r="D212" s="165"/>
      <c r="E212" s="165"/>
      <c r="F212" s="165"/>
    </row>
    <row r="213" spans="2:6" x14ac:dyDescent="0.2">
      <c r="B213" s="165"/>
      <c r="C213" s="282"/>
      <c r="D213" s="165"/>
      <c r="E213" s="165"/>
      <c r="F213" s="165"/>
    </row>
    <row r="214" spans="2:6" x14ac:dyDescent="0.2">
      <c r="B214" s="165"/>
      <c r="C214" s="282"/>
      <c r="D214" s="165"/>
      <c r="E214" s="165"/>
      <c r="F214" s="165"/>
    </row>
    <row r="215" spans="2:6" x14ac:dyDescent="0.2">
      <c r="B215" s="165"/>
      <c r="C215" s="282"/>
      <c r="D215" s="165"/>
      <c r="E215" s="165"/>
      <c r="F215" s="165"/>
    </row>
    <row r="216" spans="2:6" x14ac:dyDescent="0.2">
      <c r="B216" s="165"/>
      <c r="C216" s="282"/>
      <c r="D216" s="165"/>
      <c r="E216" s="165"/>
      <c r="F216" s="165"/>
    </row>
    <row r="217" spans="2:6" x14ac:dyDescent="0.2">
      <c r="B217" s="165"/>
      <c r="C217" s="282"/>
      <c r="D217" s="165"/>
      <c r="E217" s="165"/>
      <c r="F217" s="165"/>
    </row>
    <row r="218" spans="2:6" x14ac:dyDescent="0.2">
      <c r="B218" s="165"/>
      <c r="C218" s="282"/>
      <c r="D218" s="165"/>
      <c r="E218" s="165"/>
      <c r="F218" s="165"/>
    </row>
    <row r="219" spans="2:6" x14ac:dyDescent="0.2">
      <c r="B219" s="165"/>
      <c r="C219" s="282"/>
      <c r="D219" s="165"/>
      <c r="E219" s="165"/>
      <c r="F219" s="165"/>
    </row>
    <row r="220" spans="2:6" x14ac:dyDescent="0.2">
      <c r="B220" s="165"/>
      <c r="C220" s="282"/>
      <c r="D220" s="165"/>
      <c r="E220" s="165"/>
      <c r="F220" s="165"/>
    </row>
    <row r="221" spans="2:6" x14ac:dyDescent="0.2">
      <c r="B221" s="165"/>
      <c r="C221" s="282"/>
      <c r="D221" s="165"/>
      <c r="E221" s="165"/>
      <c r="F221" s="165"/>
    </row>
    <row r="222" spans="2:6" x14ac:dyDescent="0.2">
      <c r="B222" s="165"/>
      <c r="C222" s="282"/>
      <c r="D222" s="165"/>
      <c r="E222" s="165"/>
      <c r="F222" s="165"/>
    </row>
    <row r="223" spans="2:6" x14ac:dyDescent="0.2">
      <c r="B223" s="165"/>
      <c r="C223" s="282"/>
      <c r="D223" s="165"/>
      <c r="E223" s="165"/>
      <c r="F223" s="165"/>
    </row>
    <row r="224" spans="2:6" x14ac:dyDescent="0.2">
      <c r="B224" s="165"/>
      <c r="C224" s="282"/>
      <c r="D224" s="165"/>
      <c r="E224" s="165"/>
      <c r="F224" s="165"/>
    </row>
    <row r="225" spans="2:6" x14ac:dyDescent="0.2">
      <c r="B225" s="165"/>
      <c r="C225" s="282"/>
      <c r="D225" s="165"/>
      <c r="E225" s="165"/>
      <c r="F225" s="165"/>
    </row>
    <row r="226" spans="2:6" x14ac:dyDescent="0.2">
      <c r="B226" s="165"/>
      <c r="C226" s="282"/>
      <c r="D226" s="165"/>
      <c r="E226" s="165"/>
      <c r="F226" s="165"/>
    </row>
    <row r="227" spans="2:6" x14ac:dyDescent="0.2">
      <c r="B227" s="165"/>
      <c r="C227" s="282"/>
      <c r="D227" s="165"/>
      <c r="E227" s="165"/>
      <c r="F227" s="165"/>
    </row>
    <row r="228" spans="2:6" x14ac:dyDescent="0.2">
      <c r="B228" s="165"/>
      <c r="C228" s="282"/>
      <c r="D228" s="165"/>
      <c r="E228" s="165"/>
      <c r="F228" s="165"/>
    </row>
    <row r="229" spans="2:6" x14ac:dyDescent="0.2">
      <c r="B229" s="165"/>
      <c r="C229" s="282"/>
      <c r="D229" s="165"/>
      <c r="E229" s="165"/>
      <c r="F229" s="165"/>
    </row>
    <row r="230" spans="2:6" x14ac:dyDescent="0.2">
      <c r="B230" s="165"/>
      <c r="C230" s="282"/>
      <c r="D230" s="165"/>
      <c r="E230" s="165"/>
      <c r="F230" s="165"/>
    </row>
    <row r="231" spans="2:6" x14ac:dyDescent="0.2">
      <c r="B231" s="165"/>
      <c r="C231" s="282"/>
      <c r="D231" s="165"/>
      <c r="E231" s="165"/>
      <c r="F231" s="165"/>
    </row>
    <row r="232" spans="2:6" x14ac:dyDescent="0.2">
      <c r="B232" s="165"/>
      <c r="C232" s="282"/>
      <c r="D232" s="165"/>
      <c r="E232" s="165"/>
      <c r="F232" s="165"/>
    </row>
    <row r="233" spans="2:6" x14ac:dyDescent="0.2">
      <c r="B233" s="165"/>
      <c r="C233" s="282"/>
      <c r="D233" s="165"/>
      <c r="E233" s="165"/>
      <c r="F233" s="165"/>
    </row>
    <row r="234" spans="2:6" x14ac:dyDescent="0.2">
      <c r="B234" s="165"/>
      <c r="C234" s="282"/>
      <c r="D234" s="165"/>
      <c r="E234" s="165"/>
      <c r="F234" s="165"/>
    </row>
    <row r="235" spans="2:6" x14ac:dyDescent="0.2">
      <c r="B235" s="165"/>
      <c r="C235" s="282"/>
      <c r="D235" s="165"/>
      <c r="E235" s="165"/>
      <c r="F235" s="165"/>
    </row>
    <row r="236" spans="2:6" x14ac:dyDescent="0.2">
      <c r="B236" s="165"/>
      <c r="C236" s="282"/>
      <c r="D236" s="165"/>
      <c r="E236" s="165"/>
      <c r="F236" s="165"/>
    </row>
    <row r="237" spans="2:6" x14ac:dyDescent="0.2">
      <c r="B237" s="165"/>
      <c r="C237" s="282"/>
      <c r="D237" s="165"/>
      <c r="E237" s="165"/>
      <c r="F237" s="165"/>
    </row>
    <row r="238" spans="2:6" x14ac:dyDescent="0.2">
      <c r="B238" s="165"/>
      <c r="C238" s="282"/>
      <c r="D238" s="165"/>
      <c r="E238" s="165"/>
      <c r="F238" s="165"/>
    </row>
    <row r="239" spans="2:6" x14ac:dyDescent="0.2">
      <c r="B239" s="165"/>
      <c r="C239" s="282"/>
      <c r="D239" s="165"/>
      <c r="E239" s="165"/>
      <c r="F239" s="165"/>
    </row>
    <row r="240" spans="2:6" x14ac:dyDescent="0.2">
      <c r="B240" s="165"/>
      <c r="C240" s="282"/>
      <c r="D240" s="165"/>
      <c r="E240" s="165"/>
      <c r="F240" s="165"/>
    </row>
    <row r="241" spans="2:6" x14ac:dyDescent="0.2">
      <c r="B241" s="165"/>
      <c r="C241" s="282"/>
      <c r="D241" s="165"/>
      <c r="E241" s="165"/>
      <c r="F241" s="165"/>
    </row>
    <row r="242" spans="2:6" x14ac:dyDescent="0.2">
      <c r="B242" s="165"/>
      <c r="C242" s="282"/>
      <c r="D242" s="165"/>
      <c r="E242" s="165"/>
      <c r="F242" s="165"/>
    </row>
    <row r="243" spans="2:6" x14ac:dyDescent="0.2">
      <c r="B243" s="165"/>
      <c r="C243" s="282"/>
      <c r="D243" s="165"/>
      <c r="E243" s="165"/>
      <c r="F243" s="165"/>
    </row>
    <row r="244" spans="2:6" x14ac:dyDescent="0.2">
      <c r="B244" s="165"/>
      <c r="C244" s="282"/>
      <c r="D244" s="165"/>
      <c r="E244" s="165"/>
      <c r="F244" s="165"/>
    </row>
    <row r="245" spans="2:6" x14ac:dyDescent="0.2">
      <c r="B245" s="165"/>
      <c r="C245" s="282"/>
      <c r="D245" s="165"/>
      <c r="E245" s="165"/>
      <c r="F245" s="165"/>
    </row>
    <row r="246" spans="2:6" x14ac:dyDescent="0.2">
      <c r="B246" s="165"/>
      <c r="C246" s="282"/>
      <c r="D246" s="165"/>
      <c r="E246" s="165"/>
      <c r="F246" s="165"/>
    </row>
    <row r="247" spans="2:6" x14ac:dyDescent="0.2">
      <c r="B247" s="165"/>
      <c r="C247" s="282"/>
      <c r="D247" s="165"/>
      <c r="E247" s="165"/>
      <c r="F247" s="165"/>
    </row>
    <row r="248" spans="2:6" x14ac:dyDescent="0.2">
      <c r="B248" s="165"/>
      <c r="C248" s="282"/>
      <c r="D248" s="165"/>
      <c r="E248" s="165"/>
      <c r="F248" s="165"/>
    </row>
    <row r="249" spans="2:6" x14ac:dyDescent="0.2">
      <c r="B249" s="165"/>
      <c r="C249" s="282"/>
      <c r="D249" s="165"/>
      <c r="E249" s="165"/>
      <c r="F249" s="165"/>
    </row>
    <row r="250" spans="2:6" x14ac:dyDescent="0.2">
      <c r="B250" s="165"/>
      <c r="C250" s="282"/>
      <c r="D250" s="165"/>
      <c r="E250" s="165"/>
      <c r="F250" s="165"/>
    </row>
    <row r="251" spans="2:6" x14ac:dyDescent="0.2">
      <c r="B251" s="165"/>
      <c r="C251" s="282"/>
      <c r="D251" s="165"/>
      <c r="E251" s="165"/>
      <c r="F251" s="165"/>
    </row>
    <row r="252" spans="2:6" x14ac:dyDescent="0.2">
      <c r="B252" s="165"/>
      <c r="C252" s="282"/>
      <c r="D252" s="165"/>
      <c r="E252" s="165"/>
      <c r="F252" s="165"/>
    </row>
    <row r="253" spans="2:6" x14ac:dyDescent="0.2">
      <c r="B253" s="165"/>
      <c r="C253" s="282"/>
      <c r="D253" s="165"/>
      <c r="E253" s="165"/>
      <c r="F253" s="165"/>
    </row>
    <row r="254" spans="2:6" x14ac:dyDescent="0.2">
      <c r="B254" s="165"/>
      <c r="C254" s="282"/>
      <c r="D254" s="165"/>
      <c r="E254" s="165"/>
      <c r="F254" s="165"/>
    </row>
    <row r="255" spans="2:6" x14ac:dyDescent="0.2">
      <c r="B255" s="165"/>
      <c r="C255" s="282"/>
      <c r="D255" s="165"/>
      <c r="E255" s="165"/>
      <c r="F255" s="165"/>
    </row>
    <row r="256" spans="2:6" x14ac:dyDescent="0.2">
      <c r="B256" s="165"/>
      <c r="C256" s="282"/>
      <c r="D256" s="165"/>
      <c r="E256" s="165"/>
      <c r="F256" s="165"/>
    </row>
    <row r="257" spans="2:6" x14ac:dyDescent="0.2">
      <c r="B257" s="165"/>
      <c r="C257" s="282"/>
      <c r="D257" s="165"/>
      <c r="E257" s="165"/>
      <c r="F257" s="165"/>
    </row>
    <row r="258" spans="2:6" x14ac:dyDescent="0.2">
      <c r="B258" s="165"/>
      <c r="C258" s="282"/>
      <c r="D258" s="165"/>
      <c r="E258" s="165"/>
      <c r="F258" s="165"/>
    </row>
    <row r="259" spans="2:6" x14ac:dyDescent="0.2">
      <c r="B259" s="165"/>
      <c r="C259" s="282"/>
      <c r="D259" s="165"/>
      <c r="E259" s="165"/>
      <c r="F259" s="165"/>
    </row>
    <row r="260" spans="2:6" x14ac:dyDescent="0.2">
      <c r="B260" s="165"/>
      <c r="C260" s="282"/>
      <c r="D260" s="165"/>
      <c r="E260" s="165"/>
      <c r="F260" s="165"/>
    </row>
    <row r="261" spans="2:6" x14ac:dyDescent="0.2">
      <c r="B261" s="165"/>
      <c r="C261" s="282"/>
      <c r="D261" s="165"/>
      <c r="E261" s="165"/>
      <c r="F261" s="165"/>
    </row>
    <row r="262" spans="2:6" x14ac:dyDescent="0.2">
      <c r="B262" s="165"/>
      <c r="C262" s="282"/>
      <c r="D262" s="165"/>
      <c r="E262" s="165"/>
      <c r="F262" s="165"/>
    </row>
    <row r="263" spans="2:6" x14ac:dyDescent="0.2">
      <c r="B263" s="165"/>
      <c r="C263" s="282"/>
      <c r="D263" s="165"/>
      <c r="E263" s="165"/>
      <c r="F263" s="165"/>
    </row>
    <row r="264" spans="2:6" x14ac:dyDescent="0.2">
      <c r="B264" s="165"/>
      <c r="C264" s="282"/>
      <c r="D264" s="165"/>
      <c r="E264" s="165"/>
      <c r="F264" s="165"/>
    </row>
    <row r="265" spans="2:6" x14ac:dyDescent="0.2">
      <c r="B265" s="165"/>
      <c r="C265" s="282"/>
      <c r="D265" s="165"/>
      <c r="E265" s="165"/>
      <c r="F265" s="165"/>
    </row>
    <row r="266" spans="2:6" x14ac:dyDescent="0.2">
      <c r="B266" s="165"/>
      <c r="C266" s="282"/>
      <c r="D266" s="165"/>
      <c r="E266" s="165"/>
      <c r="F266" s="165"/>
    </row>
    <row r="267" spans="2:6" x14ac:dyDescent="0.2">
      <c r="B267" s="165"/>
      <c r="C267" s="282"/>
      <c r="D267" s="165"/>
      <c r="E267" s="165"/>
      <c r="F267" s="165"/>
    </row>
    <row r="268" spans="2:6" x14ac:dyDescent="0.2">
      <c r="B268" s="165"/>
      <c r="C268" s="282"/>
      <c r="D268" s="165"/>
      <c r="E268" s="165"/>
      <c r="F268" s="165"/>
    </row>
    <row r="269" spans="2:6" x14ac:dyDescent="0.2">
      <c r="B269" s="165"/>
      <c r="C269" s="282"/>
      <c r="D269" s="165"/>
      <c r="E269" s="165"/>
      <c r="F269" s="165"/>
    </row>
    <row r="270" spans="2:6" x14ac:dyDescent="0.2">
      <c r="B270" s="165"/>
      <c r="C270" s="282"/>
      <c r="D270" s="165"/>
      <c r="E270" s="165"/>
      <c r="F270" s="165"/>
    </row>
    <row r="271" spans="2:6" x14ac:dyDescent="0.2">
      <c r="B271" s="165"/>
      <c r="C271" s="282"/>
      <c r="D271" s="165"/>
      <c r="E271" s="165"/>
      <c r="F271" s="165"/>
    </row>
    <row r="272" spans="2:6" x14ac:dyDescent="0.2">
      <c r="B272" s="165"/>
      <c r="C272" s="282"/>
      <c r="D272" s="165"/>
      <c r="E272" s="165"/>
      <c r="F272" s="165"/>
    </row>
    <row r="273" spans="2:6" x14ac:dyDescent="0.2">
      <c r="B273" s="165"/>
      <c r="C273" s="282"/>
      <c r="D273" s="165"/>
      <c r="E273" s="165"/>
      <c r="F273" s="165"/>
    </row>
    <row r="274" spans="2:6" x14ac:dyDescent="0.2">
      <c r="B274" s="165"/>
      <c r="C274" s="282"/>
      <c r="D274" s="165"/>
      <c r="E274" s="165"/>
      <c r="F274" s="165"/>
    </row>
    <row r="275" spans="2:6" x14ac:dyDescent="0.2">
      <c r="B275" s="165"/>
      <c r="C275" s="282"/>
      <c r="D275" s="165"/>
      <c r="E275" s="165"/>
      <c r="F275" s="165"/>
    </row>
    <row r="276" spans="2:6" x14ac:dyDescent="0.2">
      <c r="B276" s="165"/>
      <c r="C276" s="282"/>
      <c r="D276" s="165"/>
      <c r="E276" s="165"/>
      <c r="F276" s="165"/>
    </row>
    <row r="277" spans="2:6" x14ac:dyDescent="0.2">
      <c r="B277" s="165"/>
      <c r="C277" s="282"/>
      <c r="D277" s="165"/>
      <c r="E277" s="165"/>
      <c r="F277" s="165"/>
    </row>
    <row r="278" spans="2:6" x14ac:dyDescent="0.2">
      <c r="B278" s="165"/>
      <c r="C278" s="282"/>
      <c r="D278" s="165"/>
      <c r="E278" s="165"/>
      <c r="F278" s="165"/>
    </row>
    <row r="279" spans="2:6" x14ac:dyDescent="0.2">
      <c r="B279" s="165"/>
      <c r="C279" s="282"/>
      <c r="D279" s="165"/>
      <c r="E279" s="165"/>
      <c r="F279" s="165"/>
    </row>
    <row r="280" spans="2:6" x14ac:dyDescent="0.2">
      <c r="B280" s="165"/>
      <c r="C280" s="282"/>
      <c r="D280" s="165"/>
      <c r="E280" s="165"/>
      <c r="F280" s="165"/>
    </row>
    <row r="281" spans="2:6" x14ac:dyDescent="0.2">
      <c r="B281" s="165"/>
      <c r="C281" s="282"/>
      <c r="D281" s="165"/>
      <c r="E281" s="165"/>
      <c r="F281" s="165"/>
    </row>
    <row r="282" spans="2:6" x14ac:dyDescent="0.2">
      <c r="B282" s="165"/>
      <c r="C282" s="282"/>
      <c r="D282" s="165"/>
      <c r="E282" s="165"/>
      <c r="F282" s="165"/>
    </row>
    <row r="283" spans="2:6" x14ac:dyDescent="0.2">
      <c r="B283" s="165"/>
      <c r="C283" s="282"/>
      <c r="D283" s="165"/>
      <c r="E283" s="165"/>
      <c r="F283" s="165"/>
    </row>
    <row r="284" spans="2:6" x14ac:dyDescent="0.2">
      <c r="B284" s="165"/>
      <c r="C284" s="282"/>
      <c r="D284" s="165"/>
      <c r="E284" s="165"/>
      <c r="F284" s="165"/>
    </row>
    <row r="285" spans="2:6" x14ac:dyDescent="0.2">
      <c r="B285" s="165"/>
      <c r="C285" s="282"/>
      <c r="D285" s="165"/>
      <c r="E285" s="165"/>
      <c r="F285" s="165"/>
    </row>
    <row r="286" spans="2:6" x14ac:dyDescent="0.2">
      <c r="B286" s="165"/>
      <c r="C286" s="282"/>
      <c r="D286" s="165"/>
      <c r="E286" s="165"/>
      <c r="F286" s="165"/>
    </row>
    <row r="287" spans="2:6" x14ac:dyDescent="0.2">
      <c r="B287" s="165"/>
      <c r="C287" s="282"/>
      <c r="D287" s="165"/>
      <c r="E287" s="165"/>
      <c r="F287" s="165"/>
    </row>
    <row r="288" spans="2:6" x14ac:dyDescent="0.2">
      <c r="B288" s="165"/>
      <c r="C288" s="282"/>
      <c r="D288" s="165"/>
      <c r="E288" s="165"/>
      <c r="F288" s="165"/>
    </row>
    <row r="289" spans="2:6" x14ac:dyDescent="0.2">
      <c r="B289" s="165"/>
      <c r="C289" s="282"/>
      <c r="D289" s="165"/>
      <c r="E289" s="165"/>
      <c r="F289" s="165"/>
    </row>
    <row r="290" spans="2:6" x14ac:dyDescent="0.2">
      <c r="B290" s="165"/>
      <c r="C290" s="282"/>
      <c r="D290" s="165"/>
      <c r="E290" s="165"/>
      <c r="F290" s="165"/>
    </row>
    <row r="291" spans="2:6" x14ac:dyDescent="0.2">
      <c r="B291" s="165"/>
      <c r="C291" s="282"/>
      <c r="D291" s="165"/>
      <c r="E291" s="165"/>
      <c r="F291" s="165"/>
    </row>
    <row r="292" spans="2:6" x14ac:dyDescent="0.2">
      <c r="B292" s="165"/>
      <c r="C292" s="282"/>
      <c r="D292" s="165"/>
      <c r="E292" s="165"/>
      <c r="F292" s="165"/>
    </row>
    <row r="293" spans="2:6" x14ac:dyDescent="0.2">
      <c r="B293" s="165"/>
      <c r="C293" s="282"/>
      <c r="D293" s="165"/>
      <c r="E293" s="165"/>
      <c r="F293" s="165"/>
    </row>
    <row r="294" spans="2:6" x14ac:dyDescent="0.2">
      <c r="B294" s="165"/>
      <c r="C294" s="282"/>
      <c r="D294" s="165"/>
      <c r="E294" s="165"/>
      <c r="F294" s="165"/>
    </row>
    <row r="295" spans="2:6" x14ac:dyDescent="0.2">
      <c r="B295" s="165"/>
      <c r="C295" s="282"/>
      <c r="D295" s="165"/>
      <c r="E295" s="165"/>
      <c r="F295" s="165"/>
    </row>
    <row r="296" spans="2:6" x14ac:dyDescent="0.2">
      <c r="B296" s="165"/>
      <c r="C296" s="282"/>
      <c r="D296" s="165"/>
      <c r="E296" s="165"/>
      <c r="F296" s="165"/>
    </row>
    <row r="297" spans="2:6" x14ac:dyDescent="0.2">
      <c r="B297" s="165"/>
      <c r="C297" s="282"/>
      <c r="D297" s="165"/>
      <c r="E297" s="165"/>
      <c r="F297" s="165"/>
    </row>
    <row r="298" spans="2:6" x14ac:dyDescent="0.2">
      <c r="B298" s="165"/>
      <c r="C298" s="282"/>
      <c r="D298" s="165"/>
      <c r="E298" s="165"/>
      <c r="F298" s="165"/>
    </row>
    <row r="299" spans="2:6" x14ac:dyDescent="0.2">
      <c r="B299" s="165"/>
      <c r="C299" s="282"/>
      <c r="D299" s="165"/>
      <c r="E299" s="165"/>
      <c r="F299" s="165"/>
    </row>
    <row r="300" spans="2:6" x14ac:dyDescent="0.2">
      <c r="B300" s="165"/>
      <c r="C300" s="282"/>
      <c r="D300" s="165"/>
      <c r="E300" s="165"/>
      <c r="F300" s="165"/>
    </row>
    <row r="301" spans="2:6" x14ac:dyDescent="0.2">
      <c r="B301" s="165"/>
      <c r="C301" s="282"/>
      <c r="D301" s="165"/>
      <c r="E301" s="165"/>
      <c r="F301" s="165"/>
    </row>
    <row r="302" spans="2:6" x14ac:dyDescent="0.2">
      <c r="B302" s="165"/>
      <c r="C302" s="282"/>
      <c r="D302" s="165"/>
      <c r="E302" s="165"/>
      <c r="F302" s="165"/>
    </row>
    <row r="303" spans="2:6" x14ac:dyDescent="0.2">
      <c r="B303" s="165"/>
      <c r="C303" s="282"/>
      <c r="D303" s="165"/>
      <c r="E303" s="165"/>
      <c r="F303" s="165"/>
    </row>
    <row r="304" spans="2:6" x14ac:dyDescent="0.2">
      <c r="B304" s="165"/>
      <c r="C304" s="282"/>
      <c r="D304" s="165"/>
      <c r="E304" s="165"/>
      <c r="F304" s="165"/>
    </row>
    <row r="305" spans="2:6" x14ac:dyDescent="0.2">
      <c r="B305" s="165"/>
      <c r="C305" s="282"/>
      <c r="D305" s="165"/>
      <c r="E305" s="165"/>
      <c r="F305" s="165"/>
    </row>
    <row r="306" spans="2:6" x14ac:dyDescent="0.2">
      <c r="B306" s="165"/>
      <c r="C306" s="282"/>
      <c r="D306" s="165"/>
      <c r="E306" s="165"/>
      <c r="F306" s="165"/>
    </row>
    <row r="307" spans="2:6" x14ac:dyDescent="0.2">
      <c r="B307" s="165"/>
      <c r="C307" s="165"/>
      <c r="D307" s="165"/>
      <c r="E307" s="165"/>
      <c r="F307" s="165"/>
    </row>
    <row r="308" spans="2:6" x14ac:dyDescent="0.2">
      <c r="B308" s="165"/>
      <c r="C308" s="165"/>
      <c r="D308" s="165"/>
      <c r="E308" s="165"/>
      <c r="F308" s="165"/>
    </row>
    <row r="309" spans="2:6" x14ac:dyDescent="0.2">
      <c r="B309" s="165"/>
      <c r="C309" s="165"/>
      <c r="D309" s="165"/>
      <c r="E309" s="165"/>
      <c r="F309" s="165"/>
    </row>
    <row r="310" spans="2:6" x14ac:dyDescent="0.2">
      <c r="B310" s="165"/>
      <c r="C310" s="165"/>
      <c r="D310" s="165"/>
      <c r="E310" s="165"/>
      <c r="F310" s="165"/>
    </row>
  </sheetData>
  <sheetProtection sheet="1" objects="1" scenarios="1"/>
  <protectedRanges>
    <protectedRange sqref="D8:E11" name="tests"/>
  </protectedRanges>
  <autoFilter ref="B28:F28" xr:uid="{A992F12D-DB31-4A7C-A6E3-C3224A1F1152}">
    <sortState xmlns:xlrd2="http://schemas.microsoft.com/office/spreadsheetml/2017/richdata2" ref="B29:F145">
      <sortCondition ref="D28"/>
    </sortState>
  </autoFilter>
  <sortState xmlns:xlrd2="http://schemas.microsoft.com/office/spreadsheetml/2017/richdata2" ref="B22:F25">
    <sortCondition ref="B22:B25"/>
  </sortState>
  <mergeCells count="12">
    <mergeCell ref="B15:F15"/>
    <mergeCell ref="B16:C16"/>
    <mergeCell ref="B17:F17"/>
    <mergeCell ref="B18:F18"/>
    <mergeCell ref="D8:E8"/>
    <mergeCell ref="D9:E9"/>
    <mergeCell ref="D10:E10"/>
    <mergeCell ref="B1:F1"/>
    <mergeCell ref="B2:F2"/>
    <mergeCell ref="B3:F3"/>
    <mergeCell ref="B4:F4"/>
    <mergeCell ref="B5:F5"/>
  </mergeCells>
  <hyperlinks>
    <hyperlink ref="C24" r:id="rId1" display="mailto:pol-manoel.felan@utc.fr" xr:uid="{1C287A51-FBCF-1445-806D-EBB0E522D3F2}"/>
    <hyperlink ref="C22" r:id="rId2" display="mailto:christophe.forgez@utc.fr" xr:uid="{73DBC7F4-9A08-F341-B25F-63A43FC1B259}"/>
    <hyperlink ref="C23" r:id="rId3" display="mailto:francois.oudet@utc.fr" xr:uid="{4B927576-0A2D-0C4D-83EC-4AF2177B2227}"/>
    <hyperlink ref="C66" r:id="rId4" tooltip="Interaction rayonnement-matière" display="https://fr.wikipedia.org/wiki/Interaction_rayonnement-mati%C3%A8re" xr:uid="{1F6F5317-1B65-244A-AFD1-5F5C604DE881}"/>
    <hyperlink ref="B2:F2" r:id="rId5" display="©UTC Etude complète : https://travaux.master.utc.fr, Réf &quot;IDS083&quot;" xr:uid="{2B358749-0BBC-44AC-BC7D-7BE7BC1B218E}"/>
  </hyperlinks>
  <pageMargins left="0.7" right="0.7" top="0.75" bottom="0.75" header="0.3" footer="0.3"/>
  <pageSetup paperSize="9" scale="49" fitToHeight="0"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620C-BBFB-024A-AC33-7BCF16307D6E}">
  <sheetPr>
    <pageSetUpPr fitToPage="1"/>
  </sheetPr>
  <dimension ref="B1:F58"/>
  <sheetViews>
    <sheetView showGridLines="0" zoomScale="80" zoomScaleNormal="80" workbookViewId="0">
      <selection activeCell="D11" sqref="D11"/>
    </sheetView>
  </sheetViews>
  <sheetFormatPr baseColWidth="10" defaultColWidth="11.5" defaultRowHeight="15" x14ac:dyDescent="0.2"/>
  <cols>
    <col min="1" max="1" width="1.83203125" customWidth="1"/>
    <col min="2" max="2" width="29.6640625" customWidth="1"/>
    <col min="3" max="3" width="36.5" customWidth="1"/>
    <col min="4" max="4" width="41" customWidth="1"/>
    <col min="5" max="5" width="25.33203125" customWidth="1"/>
    <col min="6" max="6" width="26.1640625" customWidth="1"/>
  </cols>
  <sheetData>
    <row r="1" spans="2:6" ht="13.5" customHeight="1" x14ac:dyDescent="0.2">
      <c r="B1" s="361" t="s">
        <v>46</v>
      </c>
      <c r="C1" s="361"/>
      <c r="D1" s="361"/>
      <c r="E1" s="361"/>
      <c r="F1" s="361"/>
    </row>
    <row r="2" spans="2:6" x14ac:dyDescent="0.2">
      <c r="B2" s="345" t="s">
        <v>1</v>
      </c>
      <c r="C2" s="345"/>
      <c r="D2" s="345"/>
      <c r="E2" s="345"/>
      <c r="F2" s="345"/>
    </row>
    <row r="3" spans="2:6" x14ac:dyDescent="0.2">
      <c r="B3" s="343" t="s">
        <v>2</v>
      </c>
      <c r="C3" s="343"/>
      <c r="D3" s="343"/>
      <c r="E3" s="343"/>
      <c r="F3" s="343"/>
    </row>
    <row r="4" spans="2:6" ht="25" customHeight="1" x14ac:dyDescent="0.2">
      <c r="B4" s="360" t="s">
        <v>3</v>
      </c>
      <c r="C4" s="360"/>
      <c r="D4" s="360"/>
      <c r="E4" s="360"/>
      <c r="F4" s="360"/>
    </row>
    <row r="5" spans="2:6" x14ac:dyDescent="0.2">
      <c r="B5" s="344" t="s">
        <v>4</v>
      </c>
      <c r="C5" s="344"/>
      <c r="D5" s="344"/>
      <c r="E5" s="344"/>
      <c r="F5" s="344"/>
    </row>
    <row r="6" spans="2:6" ht="16" x14ac:dyDescent="0.2">
      <c r="B6" s="40"/>
      <c r="C6" s="40"/>
      <c r="D6" s="41"/>
      <c r="E6" s="42"/>
      <c r="F6" s="47"/>
    </row>
    <row r="7" spans="2:6" x14ac:dyDescent="0.2">
      <c r="B7" s="141" t="s">
        <v>5</v>
      </c>
      <c r="C7" s="142"/>
      <c r="D7" s="142"/>
      <c r="E7" s="142"/>
      <c r="F7" s="142"/>
    </row>
    <row r="8" spans="2:6" ht="20.25" customHeight="1" x14ac:dyDescent="0.2">
      <c r="B8" s="48"/>
      <c r="C8" s="50" t="s">
        <v>6</v>
      </c>
      <c r="D8" s="363">
        <f>'Mode d''emploi'!E9</f>
        <v>0</v>
      </c>
      <c r="E8" s="363"/>
      <c r="F8" s="48"/>
    </row>
    <row r="9" spans="2:6" ht="18" x14ac:dyDescent="0.2">
      <c r="B9" s="48"/>
      <c r="C9" s="50" t="s">
        <v>7</v>
      </c>
      <c r="D9" s="364" t="s">
        <v>807</v>
      </c>
      <c r="E9" s="364"/>
      <c r="F9" s="48"/>
    </row>
    <row r="10" spans="2:6" ht="18" x14ac:dyDescent="0.2">
      <c r="B10" s="48"/>
      <c r="C10" s="50" t="s">
        <v>8</v>
      </c>
      <c r="D10" s="364">
        <f>'Mode d''emploi'!E11</f>
        <v>0</v>
      </c>
      <c r="E10" s="364"/>
      <c r="F10" s="48"/>
    </row>
    <row r="11" spans="2:6" ht="19" thickBot="1" x14ac:dyDescent="0.25">
      <c r="B11" s="48"/>
      <c r="C11" s="50" t="s">
        <v>9</v>
      </c>
      <c r="D11" s="318" t="str">
        <f>'Mode d''emploi'!E12</f>
        <v>tél :</v>
      </c>
      <c r="E11" s="250" t="str">
        <f>'Mode d''emploi'!F12</f>
        <v>e-mail :</v>
      </c>
      <c r="F11" s="48"/>
    </row>
    <row r="12" spans="2:6" ht="43" customHeight="1" thickBot="1" x14ac:dyDescent="0.25">
      <c r="B12" s="220"/>
      <c r="C12" s="221"/>
      <c r="D12" s="222"/>
      <c r="E12" s="223"/>
      <c r="F12" s="224"/>
    </row>
    <row r="13" spans="2:6" ht="25" customHeight="1" x14ac:dyDescent="0.2"/>
    <row r="15" spans="2:6" ht="20" customHeight="1" x14ac:dyDescent="0.25">
      <c r="B15" s="372" t="s">
        <v>803</v>
      </c>
      <c r="C15" s="372"/>
      <c r="D15" s="372"/>
      <c r="E15" s="372"/>
      <c r="F15" s="372"/>
    </row>
    <row r="16" spans="2:6" ht="19" x14ac:dyDescent="0.25">
      <c r="B16" s="173" t="s">
        <v>663</v>
      </c>
    </row>
    <row r="17" spans="2:6" ht="57" customHeight="1" x14ac:dyDescent="0.2">
      <c r="B17" s="371" t="s">
        <v>664</v>
      </c>
      <c r="C17" s="371"/>
      <c r="D17" s="371"/>
      <c r="E17" s="371"/>
      <c r="F17" s="371"/>
    </row>
    <row r="18" spans="2:6" ht="60.75" customHeight="1" x14ac:dyDescent="0.2">
      <c r="B18" s="371" t="s">
        <v>665</v>
      </c>
      <c r="C18" s="371"/>
      <c r="D18" s="371"/>
      <c r="E18" s="371"/>
      <c r="F18" s="371"/>
    </row>
    <row r="19" spans="2:6" ht="16" thickBot="1" x14ac:dyDescent="0.25"/>
    <row r="20" spans="2:6" ht="19" x14ac:dyDescent="0.25">
      <c r="B20" s="320" t="s">
        <v>52</v>
      </c>
      <c r="C20" s="321"/>
      <c r="D20" s="321"/>
      <c r="E20" s="321"/>
      <c r="F20" s="332"/>
    </row>
    <row r="21" spans="2:6" ht="28.5" customHeight="1" x14ac:dyDescent="0.2">
      <c r="B21" s="163" t="s">
        <v>53</v>
      </c>
      <c r="C21" s="255" t="s">
        <v>54</v>
      </c>
      <c r="D21" s="263" t="s">
        <v>55</v>
      </c>
      <c r="E21" s="255" t="s">
        <v>56</v>
      </c>
      <c r="F21" s="170" t="s">
        <v>57</v>
      </c>
    </row>
    <row r="22" spans="2:6" ht="32" x14ac:dyDescent="0.2">
      <c r="B22" s="182" t="s">
        <v>66</v>
      </c>
      <c r="C22" s="180" t="s">
        <v>67</v>
      </c>
      <c r="D22" s="259" t="s">
        <v>68</v>
      </c>
      <c r="E22" s="217" t="s">
        <v>666</v>
      </c>
      <c r="F22" s="187" t="s">
        <v>62</v>
      </c>
    </row>
    <row r="23" spans="2:6" x14ac:dyDescent="0.2">
      <c r="B23" s="164"/>
      <c r="C23" s="165"/>
      <c r="D23" s="286"/>
      <c r="E23" s="165"/>
      <c r="F23" s="166"/>
    </row>
    <row r="24" spans="2:6" x14ac:dyDescent="0.2">
      <c r="B24" s="164"/>
      <c r="C24" s="165"/>
      <c r="D24" s="282"/>
      <c r="E24" s="165"/>
      <c r="F24" s="166"/>
    </row>
    <row r="25" spans="2:6" x14ac:dyDescent="0.2">
      <c r="B25" s="164"/>
      <c r="C25" s="165"/>
      <c r="D25" s="282"/>
      <c r="E25" s="165"/>
      <c r="F25" s="166"/>
    </row>
    <row r="26" spans="2:6" ht="17.25" customHeight="1" x14ac:dyDescent="0.2">
      <c r="B26" s="164"/>
      <c r="C26" s="165"/>
      <c r="D26" s="282"/>
      <c r="E26" s="165"/>
      <c r="F26" s="166"/>
    </row>
    <row r="27" spans="2:6" x14ac:dyDescent="0.2">
      <c r="B27" s="164"/>
      <c r="C27" s="165"/>
      <c r="D27" s="282"/>
      <c r="E27" s="165"/>
      <c r="F27" s="166"/>
    </row>
    <row r="28" spans="2:6" x14ac:dyDescent="0.2">
      <c r="B28" s="164"/>
      <c r="C28" s="165"/>
      <c r="D28" s="282"/>
      <c r="E28" s="165"/>
      <c r="F28" s="166"/>
    </row>
    <row r="29" spans="2:6" x14ac:dyDescent="0.2">
      <c r="B29" s="164"/>
      <c r="C29" s="165"/>
      <c r="D29" s="282"/>
      <c r="E29" s="165"/>
      <c r="F29" s="166"/>
    </row>
    <row r="30" spans="2:6" x14ac:dyDescent="0.2">
      <c r="B30" s="164"/>
      <c r="C30" s="165"/>
      <c r="D30" s="282"/>
      <c r="E30" s="165"/>
      <c r="F30" s="166"/>
    </row>
    <row r="31" spans="2:6" x14ac:dyDescent="0.2">
      <c r="B31" s="164"/>
      <c r="C31" s="165"/>
      <c r="D31" s="282"/>
      <c r="E31" s="165"/>
      <c r="F31" s="166"/>
    </row>
    <row r="32" spans="2:6" x14ac:dyDescent="0.2">
      <c r="B32" s="164"/>
      <c r="C32" s="165"/>
      <c r="D32" s="282"/>
      <c r="E32" s="165"/>
      <c r="F32" s="166"/>
    </row>
    <row r="33" spans="2:6" x14ac:dyDescent="0.2">
      <c r="B33" s="164"/>
      <c r="C33" s="165"/>
      <c r="D33" s="282"/>
      <c r="E33" s="165"/>
      <c r="F33" s="166"/>
    </row>
    <row r="34" spans="2:6" x14ac:dyDescent="0.2">
      <c r="B34" s="164"/>
      <c r="C34" s="165"/>
      <c r="D34" s="282"/>
      <c r="E34" s="165"/>
      <c r="F34" s="166"/>
    </row>
    <row r="35" spans="2:6" x14ac:dyDescent="0.2">
      <c r="B35" s="164"/>
      <c r="C35" s="165"/>
      <c r="D35" s="282"/>
      <c r="E35" s="165"/>
      <c r="F35" s="166"/>
    </row>
    <row r="36" spans="2:6" ht="16" thickBot="1" x14ac:dyDescent="0.25">
      <c r="B36" s="167"/>
      <c r="C36" s="168"/>
      <c r="D36" s="287"/>
      <c r="E36" s="168"/>
      <c r="F36" s="169"/>
    </row>
    <row r="37" spans="2:6" ht="16" thickBot="1" x14ac:dyDescent="0.25"/>
    <row r="38" spans="2:6" ht="19" x14ac:dyDescent="0.25">
      <c r="B38" s="323" t="s">
        <v>24</v>
      </c>
      <c r="C38" s="324"/>
      <c r="D38" s="324"/>
      <c r="E38" s="324"/>
      <c r="F38" s="325"/>
    </row>
    <row r="39" spans="2:6" ht="34" x14ac:dyDescent="0.2">
      <c r="B39" s="171" t="s">
        <v>106</v>
      </c>
      <c r="C39" s="262" t="s">
        <v>107</v>
      </c>
      <c r="D39" s="254" t="s">
        <v>108</v>
      </c>
      <c r="E39" s="254" t="s">
        <v>109</v>
      </c>
      <c r="F39" s="172" t="s">
        <v>110</v>
      </c>
    </row>
    <row r="40" spans="2:6" ht="34" x14ac:dyDescent="0.2">
      <c r="B40" s="218" t="s">
        <v>667</v>
      </c>
      <c r="C40" s="276" t="s">
        <v>668</v>
      </c>
      <c r="D40" s="177" t="s">
        <v>669</v>
      </c>
      <c r="E40" s="251" t="s">
        <v>135</v>
      </c>
      <c r="F40" s="219" t="s">
        <v>666</v>
      </c>
    </row>
    <row r="41" spans="2:6" x14ac:dyDescent="0.2">
      <c r="B41" s="164"/>
      <c r="C41" s="286"/>
      <c r="D41" s="165"/>
      <c r="E41" s="165"/>
      <c r="F41" s="166"/>
    </row>
    <row r="42" spans="2:6" x14ac:dyDescent="0.2">
      <c r="B42" s="164"/>
      <c r="C42" s="282"/>
      <c r="D42" s="165"/>
      <c r="E42" s="165"/>
      <c r="F42" s="166"/>
    </row>
    <row r="43" spans="2:6" x14ac:dyDescent="0.2">
      <c r="B43" s="164"/>
      <c r="C43" s="282"/>
      <c r="D43" s="165"/>
      <c r="E43" s="165"/>
      <c r="F43" s="166"/>
    </row>
    <row r="44" spans="2:6" x14ac:dyDescent="0.2">
      <c r="B44" s="164"/>
      <c r="C44" s="282"/>
      <c r="D44" s="165"/>
      <c r="E44" s="165"/>
      <c r="F44" s="166"/>
    </row>
    <row r="45" spans="2:6" x14ac:dyDescent="0.2">
      <c r="B45" s="164"/>
      <c r="C45" s="282"/>
      <c r="D45" s="165"/>
      <c r="E45" s="165"/>
      <c r="F45" s="166"/>
    </row>
    <row r="46" spans="2:6" x14ac:dyDescent="0.2">
      <c r="B46" s="164"/>
      <c r="C46" s="282"/>
      <c r="D46" s="165"/>
      <c r="E46" s="165"/>
      <c r="F46" s="166"/>
    </row>
    <row r="47" spans="2:6" x14ac:dyDescent="0.2">
      <c r="B47" s="164"/>
      <c r="C47" s="282"/>
      <c r="D47" s="165"/>
      <c r="E47" s="165"/>
      <c r="F47" s="166"/>
    </row>
    <row r="48" spans="2:6" ht="16" thickBot="1" x14ac:dyDescent="0.25">
      <c r="B48" s="167"/>
      <c r="C48" s="287"/>
      <c r="D48" s="168"/>
      <c r="E48" s="168"/>
      <c r="F48" s="169"/>
    </row>
    <row r="49" spans="2:6" x14ac:dyDescent="0.2">
      <c r="B49" s="165"/>
      <c r="C49" s="165"/>
      <c r="D49" s="165"/>
      <c r="E49" s="165"/>
      <c r="F49" s="165"/>
    </row>
    <row r="50" spans="2:6" x14ac:dyDescent="0.2">
      <c r="B50" s="165"/>
      <c r="C50" s="165"/>
      <c r="D50" s="165"/>
      <c r="E50" s="165"/>
      <c r="F50" s="165"/>
    </row>
    <row r="51" spans="2:6" x14ac:dyDescent="0.2">
      <c r="B51" s="165"/>
      <c r="C51" s="165"/>
      <c r="D51" s="165"/>
      <c r="E51" s="165"/>
      <c r="F51" s="165"/>
    </row>
    <row r="52" spans="2:6" x14ac:dyDescent="0.2">
      <c r="B52" s="165"/>
      <c r="C52" s="165"/>
      <c r="D52" s="165"/>
      <c r="E52" s="165"/>
      <c r="F52" s="165"/>
    </row>
    <row r="53" spans="2:6" x14ac:dyDescent="0.2">
      <c r="B53" s="165"/>
      <c r="C53" s="165"/>
      <c r="D53" s="165"/>
      <c r="E53" s="165"/>
      <c r="F53" s="165"/>
    </row>
    <row r="54" spans="2:6" x14ac:dyDescent="0.2">
      <c r="B54" s="165"/>
      <c r="C54" s="165"/>
      <c r="D54" s="165"/>
      <c r="E54" s="165"/>
      <c r="F54" s="165"/>
    </row>
    <row r="55" spans="2:6" x14ac:dyDescent="0.2">
      <c r="B55" s="165"/>
      <c r="C55" s="165"/>
      <c r="D55" s="165"/>
      <c r="E55" s="165"/>
      <c r="F55" s="165"/>
    </row>
    <row r="56" spans="2:6" x14ac:dyDescent="0.2">
      <c r="B56" s="165"/>
      <c r="C56" s="165"/>
      <c r="D56" s="165"/>
      <c r="E56" s="165"/>
      <c r="F56" s="165"/>
    </row>
    <row r="57" spans="2:6" x14ac:dyDescent="0.2">
      <c r="B57" s="165"/>
      <c r="C57" s="165"/>
      <c r="D57" s="165"/>
      <c r="E57" s="165"/>
      <c r="F57" s="165"/>
    </row>
    <row r="58" spans="2:6" x14ac:dyDescent="0.2">
      <c r="B58" s="165"/>
      <c r="C58" s="165"/>
      <c r="D58" s="165"/>
      <c r="E58" s="165"/>
      <c r="F58" s="165"/>
    </row>
  </sheetData>
  <sheetProtection sheet="1" objects="1" scenarios="1"/>
  <protectedRanges>
    <protectedRange sqref="D8:E11" name="validation"/>
  </protectedRanges>
  <autoFilter ref="B39:F39" xr:uid="{EB23ED8B-E3BC-479B-B14C-AE3388B8B3A4}">
    <sortState xmlns:xlrd2="http://schemas.microsoft.com/office/spreadsheetml/2017/richdata2" ref="B40:F40">
      <sortCondition ref="B39"/>
    </sortState>
  </autoFilter>
  <mergeCells count="11">
    <mergeCell ref="B1:F1"/>
    <mergeCell ref="B2:F2"/>
    <mergeCell ref="B3:F3"/>
    <mergeCell ref="B4:F4"/>
    <mergeCell ref="B5:F5"/>
    <mergeCell ref="B15:F15"/>
    <mergeCell ref="B17:F17"/>
    <mergeCell ref="B18:F18"/>
    <mergeCell ref="D8:E8"/>
    <mergeCell ref="D9:E9"/>
    <mergeCell ref="D10:E10"/>
  </mergeCells>
  <hyperlinks>
    <hyperlink ref="D40" r:id="rId1" xr:uid="{6B05B6CE-6879-004D-BD8C-6D0A41E334DC}"/>
    <hyperlink ref="C22" r:id="rId2" display="mailto:gilbert.farges@utc.fr" xr:uid="{2CD9B57F-DDA9-274D-8C4F-B4D8E0CDF7F5}"/>
    <hyperlink ref="B2:F2" r:id="rId3" display="©UTC Etude complète : https://travaux.master.utc.fr, Réf &quot;IDS083&quot;" xr:uid="{DFA5D99F-E55F-4874-A128-1370A09CBEA4}"/>
  </hyperlinks>
  <pageMargins left="0.7" right="0.7" top="0.75" bottom="0.75" header="0.3" footer="0.3"/>
  <pageSetup paperSize="9" scale="54" fitToHeight="0"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ECFB-8323-453E-B90D-4947F9E512B3}">
  <sheetPr>
    <pageSetUpPr fitToPage="1"/>
  </sheetPr>
  <dimension ref="A1:H114"/>
  <sheetViews>
    <sheetView showGridLines="0" zoomScale="70" zoomScaleNormal="70" workbookViewId="0">
      <selection activeCell="E13" sqref="D13:E13"/>
    </sheetView>
  </sheetViews>
  <sheetFormatPr baseColWidth="10" defaultColWidth="11.5" defaultRowHeight="15" x14ac:dyDescent="0.2"/>
  <cols>
    <col min="1" max="2" width="1.83203125" style="8" customWidth="1"/>
    <col min="3" max="3" width="73.83203125" style="31" customWidth="1"/>
    <col min="4" max="4" width="30.5" customWidth="1"/>
    <col min="5" max="5" width="32.83203125" customWidth="1"/>
    <col min="6" max="6" width="29.6640625" customWidth="1"/>
    <col min="7" max="7" width="19.1640625" style="39" customWidth="1"/>
    <col min="8" max="8" width="3.1640625" customWidth="1"/>
    <col min="9" max="9" width="20.6640625" customWidth="1"/>
  </cols>
  <sheetData>
    <row r="1" spans="1:8" ht="10.5" customHeight="1" x14ac:dyDescent="0.2">
      <c r="A1" s="377" t="s">
        <v>0</v>
      </c>
      <c r="B1" s="377"/>
      <c r="C1" s="377"/>
      <c r="D1" s="377"/>
      <c r="E1" s="377"/>
      <c r="F1" s="377"/>
      <c r="G1" s="377"/>
      <c r="H1" s="377"/>
    </row>
    <row r="2" spans="1:8" ht="15" customHeight="1" x14ac:dyDescent="0.2">
      <c r="A2" s="345" t="s">
        <v>1</v>
      </c>
      <c r="B2" s="345"/>
      <c r="C2" s="345"/>
      <c r="D2" s="345"/>
      <c r="E2" s="345"/>
      <c r="F2" s="345"/>
      <c r="G2" s="345"/>
      <c r="H2" s="345"/>
    </row>
    <row r="3" spans="1:8" ht="15" customHeight="1" x14ac:dyDescent="0.2">
      <c r="A3" s="381" t="s">
        <v>2</v>
      </c>
      <c r="B3" s="381"/>
      <c r="C3" s="381"/>
      <c r="D3" s="381"/>
      <c r="E3" s="381"/>
      <c r="F3" s="381"/>
      <c r="G3" s="381"/>
      <c r="H3" s="381"/>
    </row>
    <row r="4" spans="1:8" ht="33" customHeight="1" x14ac:dyDescent="0.2">
      <c r="A4" s="342" t="s">
        <v>670</v>
      </c>
      <c r="B4" s="342"/>
      <c r="C4" s="342"/>
      <c r="D4" s="342"/>
      <c r="E4" s="342"/>
      <c r="F4" s="342"/>
      <c r="G4" s="342"/>
      <c r="H4" s="342"/>
    </row>
    <row r="5" spans="1:8" s="8" customFormat="1" ht="18" customHeight="1" x14ac:dyDescent="0.2">
      <c r="A5" s="380" t="s">
        <v>4</v>
      </c>
      <c r="B5" s="380"/>
      <c r="C5" s="380"/>
      <c r="D5" s="380"/>
      <c r="E5" s="380"/>
      <c r="F5" s="380"/>
      <c r="G5" s="380"/>
      <c r="H5" s="380"/>
    </row>
    <row r="6" spans="1:8" ht="16" x14ac:dyDescent="0.2">
      <c r="C6" s="24"/>
      <c r="D6" s="5"/>
      <c r="E6" s="5"/>
      <c r="F6" s="5"/>
      <c r="G6" s="32"/>
      <c r="H6" s="5"/>
    </row>
    <row r="7" spans="1:8" ht="27.5" customHeight="1" x14ac:dyDescent="0.2">
      <c r="C7" s="25" t="s">
        <v>671</v>
      </c>
      <c r="D7" s="378">
        <f>'Mode d''emploi'!E9</f>
        <v>0</v>
      </c>
      <c r="E7" s="379"/>
      <c r="F7" s="379"/>
      <c r="G7" s="7"/>
      <c r="H7" s="6"/>
    </row>
    <row r="8" spans="1:8" ht="16" x14ac:dyDescent="0.2">
      <c r="C8" s="26"/>
      <c r="D8" s="2"/>
      <c r="E8" s="2"/>
      <c r="F8" s="7" t="s">
        <v>672</v>
      </c>
      <c r="H8" s="8"/>
    </row>
    <row r="9" spans="1:8" ht="17" x14ac:dyDescent="0.2">
      <c r="C9" s="27" t="s">
        <v>673</v>
      </c>
      <c r="D9" s="257">
        <f ca="1">TODAY()</f>
        <v>44185</v>
      </c>
      <c r="E9" s="3"/>
      <c r="F9" s="316" t="s">
        <v>674</v>
      </c>
      <c r="H9" s="8"/>
    </row>
    <row r="10" spans="1:8" ht="17" x14ac:dyDescent="0.2">
      <c r="C10" s="28" t="s">
        <v>675</v>
      </c>
      <c r="D10" s="257"/>
      <c r="E10" s="3"/>
      <c r="F10" s="33"/>
      <c r="H10" s="8"/>
    </row>
    <row r="11" spans="1:8" ht="17" x14ac:dyDescent="0.2">
      <c r="C11" s="28" t="s">
        <v>676</v>
      </c>
      <c r="D11" s="317"/>
      <c r="E11" s="4"/>
      <c r="F11" s="34" t="s">
        <v>27</v>
      </c>
      <c r="G11" s="134" t="s">
        <v>33</v>
      </c>
      <c r="H11" s="8"/>
    </row>
    <row r="12" spans="1:8" ht="17" x14ac:dyDescent="0.2">
      <c r="C12" s="29" t="s">
        <v>109</v>
      </c>
      <c r="D12" s="364">
        <f>'Mode d''emploi'!E13</f>
        <v>0</v>
      </c>
      <c r="E12" s="364"/>
      <c r="F12" s="35" t="s">
        <v>29</v>
      </c>
      <c r="G12" s="134" t="s">
        <v>35</v>
      </c>
      <c r="H12" s="8"/>
    </row>
    <row r="13" spans="1:8" ht="18" thickBot="1" x14ac:dyDescent="0.25">
      <c r="C13" s="29" t="s">
        <v>677</v>
      </c>
      <c r="D13" s="335"/>
      <c r="E13" s="335"/>
      <c r="F13" s="36" t="s">
        <v>31</v>
      </c>
      <c r="G13" s="134" t="s">
        <v>37</v>
      </c>
      <c r="H13" s="8"/>
    </row>
    <row r="14" spans="1:8" ht="52" customHeight="1" thickBot="1" x14ac:dyDescent="0.25">
      <c r="C14" s="374"/>
      <c r="D14" s="375"/>
      <c r="E14" s="375"/>
      <c r="F14" s="375"/>
      <c r="G14" s="376"/>
      <c r="H14" s="8"/>
    </row>
    <row r="15" spans="1:8" ht="38" customHeight="1" x14ac:dyDescent="0.2">
      <c r="C15" s="30"/>
      <c r="D15" s="8"/>
      <c r="E15" s="8"/>
      <c r="F15" s="8"/>
      <c r="G15" s="37"/>
      <c r="H15" s="8"/>
    </row>
    <row r="16" spans="1:8" ht="27" customHeight="1" x14ac:dyDescent="0.2">
      <c r="C16" s="373" t="s">
        <v>678</v>
      </c>
      <c r="D16" s="373"/>
      <c r="E16" s="373"/>
      <c r="F16" s="373"/>
      <c r="G16" s="373"/>
      <c r="H16" s="8"/>
    </row>
    <row r="17" spans="1:8" ht="9" customHeight="1" thickBot="1" x14ac:dyDescent="0.25">
      <c r="C17" s="30"/>
      <c r="D17" s="8"/>
      <c r="E17" s="8"/>
      <c r="F17" s="8"/>
      <c r="G17" s="37"/>
      <c r="H17" s="8"/>
    </row>
    <row r="18" spans="1:8" s="1" customFormat="1" ht="29.25" customHeight="1" thickBot="1" x14ac:dyDescent="0.25">
      <c r="A18" s="9"/>
      <c r="B18" s="9"/>
      <c r="C18" s="20" t="s">
        <v>679</v>
      </c>
      <c r="D18" s="21" t="s">
        <v>680</v>
      </c>
      <c r="E18" s="22" t="s">
        <v>681</v>
      </c>
      <c r="F18" s="21" t="s">
        <v>682</v>
      </c>
      <c r="G18" s="23" t="s">
        <v>683</v>
      </c>
      <c r="H18" s="5"/>
    </row>
    <row r="19" spans="1:8" ht="15.75" customHeight="1" x14ac:dyDescent="0.2">
      <c r="C19" s="44" t="s">
        <v>684</v>
      </c>
      <c r="D19" s="45"/>
      <c r="E19" s="45"/>
      <c r="F19" s="45"/>
      <c r="G19" s="46"/>
      <c r="H19" s="6"/>
    </row>
    <row r="20" spans="1:8" x14ac:dyDescent="0.2">
      <c r="C20" s="12" t="s">
        <v>685</v>
      </c>
      <c r="D20" s="12"/>
      <c r="E20" s="16"/>
      <c r="F20" s="12"/>
      <c r="G20" s="19"/>
      <c r="H20" s="8"/>
    </row>
    <row r="21" spans="1:8" x14ac:dyDescent="0.2">
      <c r="C21" s="13" t="s">
        <v>686</v>
      </c>
      <c r="D21" s="14"/>
      <c r="E21" s="17"/>
      <c r="F21" s="14"/>
      <c r="G21" s="38"/>
      <c r="H21" s="8"/>
    </row>
    <row r="22" spans="1:8" x14ac:dyDescent="0.2">
      <c r="C22" s="13" t="s">
        <v>687</v>
      </c>
      <c r="D22" s="14"/>
      <c r="E22" s="17"/>
      <c r="F22" s="14"/>
      <c r="G22" s="38"/>
      <c r="H22" s="8"/>
    </row>
    <row r="23" spans="1:8" x14ac:dyDescent="0.2">
      <c r="C23" s="13" t="s">
        <v>688</v>
      </c>
      <c r="D23" s="14"/>
      <c r="E23" s="17"/>
      <c r="F23" s="14"/>
      <c r="G23" s="38"/>
      <c r="H23" s="8"/>
    </row>
    <row r="24" spans="1:8" ht="21" customHeight="1" x14ac:dyDescent="0.2">
      <c r="C24" s="13" t="s">
        <v>689</v>
      </c>
      <c r="D24" s="14"/>
      <c r="E24" s="17"/>
      <c r="F24" s="14"/>
      <c r="G24" s="38"/>
      <c r="H24" s="8"/>
    </row>
    <row r="25" spans="1:8" x14ac:dyDescent="0.2">
      <c r="C25" s="13" t="s">
        <v>690</v>
      </c>
      <c r="D25" s="14"/>
      <c r="E25" s="17"/>
      <c r="F25" s="14"/>
      <c r="G25" s="38"/>
      <c r="H25" s="8"/>
    </row>
    <row r="26" spans="1:8" x14ac:dyDescent="0.2">
      <c r="C26" s="12" t="s">
        <v>691</v>
      </c>
      <c r="D26" s="12"/>
      <c r="E26" s="16"/>
      <c r="F26" s="12"/>
      <c r="G26" s="19"/>
      <c r="H26" s="8"/>
    </row>
    <row r="27" spans="1:8" ht="30" x14ac:dyDescent="0.2">
      <c r="C27" s="13" t="s">
        <v>692</v>
      </c>
      <c r="D27" s="14"/>
      <c r="E27" s="17"/>
      <c r="F27" s="14"/>
      <c r="G27" s="38"/>
      <c r="H27" s="8"/>
    </row>
    <row r="28" spans="1:8" x14ac:dyDescent="0.2">
      <c r="C28" s="13" t="s">
        <v>693</v>
      </c>
      <c r="D28" s="14"/>
      <c r="E28" s="17"/>
      <c r="F28" s="14"/>
      <c r="G28" s="38"/>
      <c r="H28" s="8"/>
    </row>
    <row r="29" spans="1:8" x14ac:dyDescent="0.2">
      <c r="C29" s="13" t="s">
        <v>694</v>
      </c>
      <c r="D29" s="14"/>
      <c r="E29" s="17"/>
      <c r="F29" s="14"/>
      <c r="G29" s="38"/>
      <c r="H29" s="8"/>
    </row>
    <row r="30" spans="1:8" ht="30" x14ac:dyDescent="0.2">
      <c r="C30" s="13" t="s">
        <v>695</v>
      </c>
      <c r="D30" s="14"/>
      <c r="E30" s="17"/>
      <c r="F30" s="14"/>
      <c r="G30" s="38"/>
      <c r="H30" s="8"/>
    </row>
    <row r="31" spans="1:8" ht="30" x14ac:dyDescent="0.2">
      <c r="C31" s="13" t="s">
        <v>696</v>
      </c>
      <c r="D31" s="14"/>
      <c r="E31" s="17"/>
      <c r="F31" s="14"/>
      <c r="G31" s="38"/>
      <c r="H31" s="8"/>
    </row>
    <row r="32" spans="1:8" ht="30" x14ac:dyDescent="0.2">
      <c r="C32" s="13" t="s">
        <v>697</v>
      </c>
      <c r="D32" s="14"/>
      <c r="E32" s="17"/>
      <c r="F32" s="14"/>
      <c r="G32" s="38"/>
      <c r="H32" s="8"/>
    </row>
    <row r="33" spans="3:8" ht="30" x14ac:dyDescent="0.2">
      <c r="C33" s="13" t="s">
        <v>698</v>
      </c>
      <c r="D33" s="14"/>
      <c r="E33" s="17"/>
      <c r="F33" s="14"/>
      <c r="G33" s="38"/>
      <c r="H33" s="8"/>
    </row>
    <row r="34" spans="3:8" ht="16" thickBot="1" x14ac:dyDescent="0.25">
      <c r="C34" s="114" t="s">
        <v>699</v>
      </c>
      <c r="D34" s="113"/>
      <c r="E34" s="17"/>
      <c r="F34" s="14"/>
      <c r="G34" s="38"/>
      <c r="H34" s="8"/>
    </row>
    <row r="35" spans="3:8" ht="17" x14ac:dyDescent="0.2">
      <c r="C35" s="108"/>
      <c r="D35" s="107"/>
      <c r="E35" s="384" t="s">
        <v>700</v>
      </c>
      <c r="F35" s="119" t="s">
        <v>701</v>
      </c>
      <c r="G35" s="112">
        <f>COUNTIF(G20:G34,F11)</f>
        <v>0</v>
      </c>
      <c r="H35" s="8"/>
    </row>
    <row r="36" spans="3:8" ht="17" x14ac:dyDescent="0.2">
      <c r="C36" s="108"/>
      <c r="D36" s="107"/>
      <c r="E36" s="385"/>
      <c r="F36" s="118" t="s">
        <v>702</v>
      </c>
      <c r="G36" s="110">
        <f>COUNTIF(G20:G34,F12)</f>
        <v>0</v>
      </c>
      <c r="H36" s="8"/>
    </row>
    <row r="37" spans="3:8" ht="17" thickBot="1" x14ac:dyDescent="0.25">
      <c r="C37" s="108"/>
      <c r="D37" s="107"/>
      <c r="E37" s="386"/>
      <c r="F37" s="117" t="s">
        <v>703</v>
      </c>
      <c r="G37" s="109">
        <f>COUNTIF(G21:G34,F13)</f>
        <v>0</v>
      </c>
      <c r="H37" s="8"/>
    </row>
    <row r="38" spans="3:8" ht="17" thickBot="1" x14ac:dyDescent="0.25">
      <c r="C38" s="108"/>
      <c r="D38" s="107"/>
      <c r="E38" s="387" t="s">
        <v>704</v>
      </c>
      <c r="F38" s="388"/>
      <c r="G38" s="116" t="str">
        <f>IF(SUM(G35:G36)&gt;10,"Passage à la phase suivante","A continuer")</f>
        <v>A continuer</v>
      </c>
      <c r="H38" s="8"/>
    </row>
    <row r="39" spans="3:8" ht="17" x14ac:dyDescent="0.2">
      <c r="C39" s="115" t="s">
        <v>705</v>
      </c>
      <c r="D39" s="115"/>
      <c r="E39" s="15"/>
      <c r="F39" s="11"/>
      <c r="G39" s="18"/>
      <c r="H39" s="8"/>
    </row>
    <row r="40" spans="3:8" x14ac:dyDescent="0.2">
      <c r="C40" s="12" t="s">
        <v>706</v>
      </c>
      <c r="D40" s="12"/>
      <c r="E40" s="16"/>
      <c r="F40" s="12"/>
      <c r="G40" s="19"/>
      <c r="H40" s="8"/>
    </row>
    <row r="41" spans="3:8" x14ac:dyDescent="0.2">
      <c r="C41" s="13" t="s">
        <v>707</v>
      </c>
      <c r="D41" s="14"/>
      <c r="E41" s="17"/>
      <c r="F41" s="14"/>
      <c r="G41" s="38"/>
      <c r="H41" s="8"/>
    </row>
    <row r="42" spans="3:8" x14ac:dyDescent="0.2">
      <c r="C42" s="13" t="s">
        <v>708</v>
      </c>
      <c r="D42" s="14"/>
      <c r="E42" s="17"/>
      <c r="F42" s="14"/>
      <c r="G42" s="38"/>
      <c r="H42" s="8"/>
    </row>
    <row r="43" spans="3:8" ht="30" x14ac:dyDescent="0.2">
      <c r="C43" s="13" t="s">
        <v>709</v>
      </c>
      <c r="D43" s="14"/>
      <c r="E43" s="17"/>
      <c r="F43" s="14"/>
      <c r="G43" s="38"/>
      <c r="H43" s="8"/>
    </row>
    <row r="44" spans="3:8" ht="30" x14ac:dyDescent="0.2">
      <c r="C44" s="12" t="s">
        <v>710</v>
      </c>
      <c r="D44" s="12"/>
      <c r="E44" s="16"/>
      <c r="F44" s="12"/>
      <c r="G44" s="19"/>
      <c r="H44" s="8"/>
    </row>
    <row r="45" spans="3:8" x14ac:dyDescent="0.2">
      <c r="C45" s="13" t="s">
        <v>711</v>
      </c>
      <c r="D45" s="14"/>
      <c r="E45" s="17"/>
      <c r="F45" s="14"/>
      <c r="G45" s="38"/>
      <c r="H45" s="8"/>
    </row>
    <row r="46" spans="3:8" x14ac:dyDescent="0.2">
      <c r="C46" s="13" t="s">
        <v>712</v>
      </c>
      <c r="D46" s="14"/>
      <c r="E46" s="17"/>
      <c r="F46" s="14"/>
      <c r="G46" s="38"/>
      <c r="H46" s="8"/>
    </row>
    <row r="47" spans="3:8" x14ac:dyDescent="0.2">
      <c r="C47" s="13" t="s">
        <v>713</v>
      </c>
      <c r="D47" s="14"/>
      <c r="E47" s="17"/>
      <c r="F47" s="14"/>
      <c r="G47" s="38"/>
      <c r="H47" s="8"/>
    </row>
    <row r="48" spans="3:8" ht="30" x14ac:dyDescent="0.2">
      <c r="C48" s="120" t="s">
        <v>714</v>
      </c>
      <c r="D48" s="138"/>
      <c r="E48" s="17"/>
      <c r="F48" s="14"/>
      <c r="G48" s="38"/>
      <c r="H48" s="8"/>
    </row>
    <row r="49" spans="2:8" ht="16" thickBot="1" x14ac:dyDescent="0.25">
      <c r="C49" s="114" t="s">
        <v>715</v>
      </c>
      <c r="D49" s="113"/>
      <c r="E49" s="17"/>
      <c r="F49" s="14"/>
      <c r="G49" s="38"/>
      <c r="H49" s="8"/>
    </row>
    <row r="50" spans="2:8" ht="17" x14ac:dyDescent="0.2">
      <c r="B50" s="124"/>
      <c r="C50" s="123"/>
      <c r="D50" s="121"/>
      <c r="E50" s="384" t="s">
        <v>716</v>
      </c>
      <c r="F50" s="112" t="s">
        <v>701</v>
      </c>
      <c r="G50" s="112">
        <f>COUNTIF(G41:G49,F11)</f>
        <v>0</v>
      </c>
      <c r="H50" s="8"/>
    </row>
    <row r="51" spans="2:8" ht="17" x14ac:dyDescent="0.2">
      <c r="C51" s="123"/>
      <c r="D51" s="121"/>
      <c r="E51" s="385"/>
      <c r="F51" s="111" t="s">
        <v>702</v>
      </c>
      <c r="G51" s="110">
        <f>COUNTIF(G41:G49,F12)</f>
        <v>0</v>
      </c>
      <c r="H51" s="8"/>
    </row>
    <row r="52" spans="2:8" ht="17" thickBot="1" x14ac:dyDescent="0.25">
      <c r="C52" s="123"/>
      <c r="D52" s="121"/>
      <c r="E52" s="386"/>
      <c r="F52" s="109" t="s">
        <v>703</v>
      </c>
      <c r="G52" s="109">
        <f>COUNTIF(G41:G49,F13)</f>
        <v>0</v>
      </c>
      <c r="H52" s="8"/>
    </row>
    <row r="53" spans="2:8" ht="17" thickBot="1" x14ac:dyDescent="0.25">
      <c r="C53" s="125"/>
      <c r="D53" s="122"/>
      <c r="E53" s="387" t="s">
        <v>717</v>
      </c>
      <c r="F53" s="388"/>
      <c r="G53" s="116" t="str">
        <f>IF(SUM(G50:G51)&gt;9,"Passage à la phase suivante","A poursuivre")</f>
        <v>A poursuivre</v>
      </c>
      <c r="H53" s="8"/>
    </row>
    <row r="54" spans="2:8" ht="17" x14ac:dyDescent="0.2">
      <c r="C54" s="115" t="s">
        <v>718</v>
      </c>
      <c r="D54" s="115"/>
      <c r="E54" s="15"/>
      <c r="F54" s="11"/>
      <c r="G54" s="18"/>
      <c r="H54" s="8"/>
    </row>
    <row r="55" spans="2:8" x14ac:dyDescent="0.2">
      <c r="C55" s="12" t="s">
        <v>719</v>
      </c>
      <c r="D55" s="12"/>
      <c r="E55" s="16"/>
      <c r="F55" s="12"/>
      <c r="G55" s="19"/>
      <c r="H55" s="8"/>
    </row>
    <row r="56" spans="2:8" x14ac:dyDescent="0.2">
      <c r="C56" s="233" t="s">
        <v>720</v>
      </c>
      <c r="D56" s="14"/>
      <c r="E56" s="17"/>
      <c r="F56" s="14"/>
      <c r="G56" s="38"/>
      <c r="H56" s="8"/>
    </row>
    <row r="57" spans="2:8" x14ac:dyDescent="0.2">
      <c r="C57" s="13" t="s">
        <v>721</v>
      </c>
      <c r="D57" s="14"/>
      <c r="E57" s="17"/>
      <c r="F57" s="14"/>
      <c r="G57" s="38"/>
      <c r="H57" s="8"/>
    </row>
    <row r="58" spans="2:8" ht="21.75" customHeight="1" x14ac:dyDescent="0.2">
      <c r="C58" s="233" t="s">
        <v>722</v>
      </c>
      <c r="D58" s="14"/>
      <c r="E58" s="17"/>
      <c r="F58" s="14"/>
      <c r="G58" s="38"/>
      <c r="H58" s="8"/>
    </row>
    <row r="59" spans="2:8" ht="30" x14ac:dyDescent="0.2">
      <c r="C59" s="13" t="s">
        <v>723</v>
      </c>
      <c r="D59" s="14"/>
      <c r="E59" s="17"/>
      <c r="F59" s="14"/>
      <c r="G59" s="38"/>
      <c r="H59" s="8"/>
    </row>
    <row r="60" spans="2:8" x14ac:dyDescent="0.2">
      <c r="C60" s="12" t="s">
        <v>724</v>
      </c>
      <c r="D60" s="12"/>
      <c r="E60" s="16"/>
      <c r="F60" s="12"/>
      <c r="G60" s="19"/>
      <c r="H60" s="8"/>
    </row>
    <row r="61" spans="2:8" ht="27.75" customHeight="1" x14ac:dyDescent="0.2">
      <c r="C61" s="13" t="s">
        <v>725</v>
      </c>
      <c r="D61" s="14"/>
      <c r="E61" s="17"/>
      <c r="F61" s="14"/>
      <c r="G61" s="38"/>
      <c r="H61" s="8"/>
    </row>
    <row r="62" spans="2:8" ht="45" x14ac:dyDescent="0.2">
      <c r="C62" s="13" t="s">
        <v>726</v>
      </c>
      <c r="D62" s="14"/>
      <c r="E62" s="17"/>
      <c r="F62" s="14"/>
      <c r="G62" s="38"/>
      <c r="H62" s="8"/>
    </row>
    <row r="63" spans="2:8" x14ac:dyDescent="0.2">
      <c r="C63" s="13" t="s">
        <v>727</v>
      </c>
      <c r="D63" s="14"/>
      <c r="E63" s="17"/>
      <c r="F63" s="14"/>
      <c r="G63" s="38"/>
      <c r="H63" s="8"/>
    </row>
    <row r="64" spans="2:8" ht="31" thickBot="1" x14ac:dyDescent="0.25">
      <c r="C64" s="114" t="s">
        <v>728</v>
      </c>
      <c r="D64" s="113"/>
      <c r="E64" s="17"/>
      <c r="F64" s="14"/>
      <c r="G64" s="38"/>
      <c r="H64" s="8"/>
    </row>
    <row r="65" spans="3:8" ht="17" x14ac:dyDescent="0.2">
      <c r="C65" s="108"/>
      <c r="D65" s="107"/>
      <c r="E65" s="384" t="s">
        <v>729</v>
      </c>
      <c r="F65" s="112" t="s">
        <v>701</v>
      </c>
      <c r="G65" s="112">
        <f>COUNTIF(G56:G64,F11)</f>
        <v>0</v>
      </c>
      <c r="H65" s="8"/>
    </row>
    <row r="66" spans="3:8" ht="17" x14ac:dyDescent="0.2">
      <c r="C66" s="108"/>
      <c r="D66" s="107"/>
      <c r="E66" s="385"/>
      <c r="F66" s="111" t="s">
        <v>702</v>
      </c>
      <c r="G66" s="110">
        <f>COUNTIF(G56:G64,F12)</f>
        <v>0</v>
      </c>
      <c r="H66" s="8"/>
    </row>
    <row r="67" spans="3:8" ht="17" thickBot="1" x14ac:dyDescent="0.25">
      <c r="C67" s="108"/>
      <c r="D67" s="107"/>
      <c r="E67" s="386"/>
      <c r="F67" s="109" t="s">
        <v>703</v>
      </c>
      <c r="G67" s="109">
        <f>COUNTIF(G56:G64,F13)</f>
        <v>0</v>
      </c>
      <c r="H67" s="8"/>
    </row>
    <row r="68" spans="3:8" ht="17" thickBot="1" x14ac:dyDescent="0.25">
      <c r="C68" s="108"/>
      <c r="D68" s="107"/>
      <c r="E68" s="387" t="s">
        <v>730</v>
      </c>
      <c r="F68" s="388"/>
      <c r="G68" s="116" t="str">
        <f>IF(SUM(G65:G66)&gt;6,"Passage à la phase suivante","A continuer")</f>
        <v>A continuer</v>
      </c>
      <c r="H68" s="8"/>
    </row>
    <row r="69" spans="3:8" ht="17" x14ac:dyDescent="0.2">
      <c r="C69" s="115" t="s">
        <v>731</v>
      </c>
      <c r="D69" s="115"/>
      <c r="E69" s="15"/>
      <c r="F69" s="11"/>
      <c r="G69" s="18"/>
      <c r="H69" s="8"/>
    </row>
    <row r="70" spans="3:8" x14ac:dyDescent="0.2">
      <c r="C70" s="12" t="s">
        <v>732</v>
      </c>
      <c r="D70" s="12"/>
      <c r="E70" s="16"/>
      <c r="F70" s="12"/>
      <c r="G70" s="19"/>
      <c r="H70" s="8"/>
    </row>
    <row r="71" spans="3:8" x14ac:dyDescent="0.2">
      <c r="C71" s="13" t="s">
        <v>733</v>
      </c>
      <c r="D71" s="14"/>
      <c r="E71" s="17"/>
      <c r="F71" s="14"/>
      <c r="G71" s="38"/>
      <c r="H71" s="8"/>
    </row>
    <row r="72" spans="3:8" x14ac:dyDescent="0.2">
      <c r="C72" s="13" t="s">
        <v>734</v>
      </c>
      <c r="D72" s="14"/>
      <c r="E72" s="17"/>
      <c r="F72" s="14"/>
      <c r="G72" s="38"/>
      <c r="H72" s="8"/>
    </row>
    <row r="73" spans="3:8" x14ac:dyDescent="0.2">
      <c r="C73" s="120" t="s">
        <v>735</v>
      </c>
      <c r="D73" s="14"/>
      <c r="E73" s="17"/>
      <c r="F73" s="14"/>
      <c r="G73" s="38"/>
      <c r="H73" s="8"/>
    </row>
    <row r="74" spans="3:8" x14ac:dyDescent="0.2">
      <c r="C74" s="120" t="s">
        <v>736</v>
      </c>
      <c r="D74" s="14"/>
      <c r="E74" s="17"/>
      <c r="F74" s="14"/>
      <c r="G74" s="38"/>
      <c r="H74" s="8"/>
    </row>
    <row r="75" spans="3:8" x14ac:dyDescent="0.2">
      <c r="C75" s="120" t="s">
        <v>737</v>
      </c>
      <c r="D75" s="14"/>
      <c r="E75" s="17"/>
      <c r="F75" s="14"/>
      <c r="G75" s="38"/>
      <c r="H75" s="8"/>
    </row>
    <row r="76" spans="3:8" x14ac:dyDescent="0.2">
      <c r="C76" s="12" t="s">
        <v>738</v>
      </c>
      <c r="D76" s="12"/>
      <c r="E76" s="16"/>
      <c r="F76" s="12"/>
      <c r="G76" s="19"/>
      <c r="H76" s="8"/>
    </row>
    <row r="77" spans="3:8" x14ac:dyDescent="0.2">
      <c r="C77" s="13" t="s">
        <v>739</v>
      </c>
      <c r="D77" s="234"/>
      <c r="E77" s="235"/>
      <c r="F77" s="14"/>
      <c r="G77" s="38"/>
      <c r="H77" s="8"/>
    </row>
    <row r="78" spans="3:8" x14ac:dyDescent="0.2">
      <c r="C78" s="13" t="s">
        <v>740</v>
      </c>
      <c r="D78" s="234"/>
      <c r="E78" s="235"/>
      <c r="F78" s="14"/>
      <c r="G78" s="38"/>
      <c r="H78" s="8"/>
    </row>
    <row r="79" spans="3:8" x14ac:dyDescent="0.2">
      <c r="C79" s="13" t="s">
        <v>741</v>
      </c>
      <c r="D79" s="234"/>
      <c r="E79" s="235"/>
      <c r="F79" s="14"/>
      <c r="G79" s="38"/>
      <c r="H79" s="8"/>
    </row>
    <row r="80" spans="3:8" ht="45" x14ac:dyDescent="0.2">
      <c r="C80" s="13" t="s">
        <v>742</v>
      </c>
      <c r="D80" s="234"/>
      <c r="E80" s="235"/>
      <c r="F80" s="14"/>
      <c r="G80" s="38"/>
      <c r="H80" s="8"/>
    </row>
    <row r="81" spans="3:8" x14ac:dyDescent="0.2">
      <c r="C81" s="12" t="s">
        <v>743</v>
      </c>
      <c r="D81" s="12"/>
      <c r="E81" s="16"/>
      <c r="F81" s="12"/>
      <c r="G81" s="19"/>
      <c r="H81" s="8"/>
    </row>
    <row r="82" spans="3:8" ht="16" thickBot="1" x14ac:dyDescent="0.25">
      <c r="C82" s="114" t="s">
        <v>744</v>
      </c>
      <c r="D82" s="113"/>
      <c r="E82" s="17"/>
      <c r="F82" s="14"/>
      <c r="G82" s="38"/>
      <c r="H82" s="8"/>
    </row>
    <row r="83" spans="3:8" ht="17" x14ac:dyDescent="0.2">
      <c r="C83" s="108"/>
      <c r="D83" s="107"/>
      <c r="E83" s="384" t="s">
        <v>745</v>
      </c>
      <c r="F83" s="112" t="s">
        <v>701</v>
      </c>
      <c r="G83" s="112">
        <f>COUNTIF(G71:G82,F11)</f>
        <v>0</v>
      </c>
      <c r="H83" s="8"/>
    </row>
    <row r="84" spans="3:8" ht="17" x14ac:dyDescent="0.2">
      <c r="C84" s="108"/>
      <c r="D84" s="107"/>
      <c r="E84" s="385"/>
      <c r="F84" s="111" t="s">
        <v>702</v>
      </c>
      <c r="G84" s="110">
        <f>COUNTIF(G71:G82,F12)</f>
        <v>0</v>
      </c>
      <c r="H84" s="8"/>
    </row>
    <row r="85" spans="3:8" ht="17" thickBot="1" x14ac:dyDescent="0.25">
      <c r="C85" s="108"/>
      <c r="D85" s="107"/>
      <c r="E85" s="386"/>
      <c r="F85" s="109" t="s">
        <v>703</v>
      </c>
      <c r="G85" s="109">
        <f>COUNTIF(G71:G82,F13)</f>
        <v>0</v>
      </c>
      <c r="H85" s="8"/>
    </row>
    <row r="86" spans="3:8" ht="17" thickBot="1" x14ac:dyDescent="0.25">
      <c r="C86" s="108"/>
      <c r="D86" s="107"/>
      <c r="E86" s="387" t="s">
        <v>730</v>
      </c>
      <c r="F86" s="388"/>
      <c r="G86" s="116" t="str">
        <f>IF(SUM(G83:G84)&gt;4,"Passage à la phase suivante","A continuer")</f>
        <v>A continuer</v>
      </c>
      <c r="H86" s="8"/>
    </row>
    <row r="87" spans="3:8" ht="17" x14ac:dyDescent="0.2">
      <c r="C87" s="115" t="s">
        <v>746</v>
      </c>
      <c r="D87" s="115"/>
      <c r="E87" s="15"/>
      <c r="F87" s="11"/>
      <c r="G87" s="18"/>
      <c r="H87" s="8"/>
    </row>
    <row r="88" spans="3:8" x14ac:dyDescent="0.2">
      <c r="C88" s="12" t="s">
        <v>747</v>
      </c>
      <c r="D88" s="12"/>
      <c r="E88" s="16"/>
      <c r="F88" s="12"/>
      <c r="G88" s="19"/>
      <c r="H88" s="8"/>
    </row>
    <row r="89" spans="3:8" x14ac:dyDescent="0.2">
      <c r="C89" s="13" t="s">
        <v>748</v>
      </c>
      <c r="D89" s="14"/>
      <c r="E89" s="17"/>
      <c r="F89" s="14"/>
      <c r="G89" s="38"/>
      <c r="H89" s="8"/>
    </row>
    <row r="90" spans="3:8" ht="45" x14ac:dyDescent="0.2">
      <c r="C90" s="13" t="s">
        <v>749</v>
      </c>
      <c r="D90" s="14"/>
      <c r="E90" s="17"/>
      <c r="F90" s="14"/>
      <c r="G90" s="38"/>
      <c r="H90" s="8"/>
    </row>
    <row r="91" spans="3:8" x14ac:dyDescent="0.2">
      <c r="C91" s="13" t="s">
        <v>750</v>
      </c>
      <c r="D91" s="14"/>
      <c r="E91" s="17"/>
      <c r="F91" s="14"/>
      <c r="G91" s="38"/>
      <c r="H91" s="8"/>
    </row>
    <row r="92" spans="3:8" x14ac:dyDescent="0.2">
      <c r="C92" s="13" t="s">
        <v>751</v>
      </c>
      <c r="D92" s="14"/>
      <c r="E92" s="17"/>
      <c r="F92" s="14"/>
      <c r="G92" s="38"/>
      <c r="H92" s="8"/>
    </row>
    <row r="93" spans="3:8" x14ac:dyDescent="0.2">
      <c r="C93" s="13" t="s">
        <v>752</v>
      </c>
      <c r="D93" s="14"/>
      <c r="E93" s="17"/>
      <c r="F93" s="14"/>
      <c r="G93" s="38"/>
      <c r="H93" s="8"/>
    </row>
    <row r="94" spans="3:8" x14ac:dyDescent="0.2">
      <c r="C94" s="12" t="s">
        <v>753</v>
      </c>
      <c r="D94" s="12"/>
      <c r="E94" s="16"/>
      <c r="F94" s="12"/>
      <c r="G94" s="19"/>
      <c r="H94" s="8"/>
    </row>
    <row r="95" spans="3:8" x14ac:dyDescent="0.2">
      <c r="C95" s="13" t="s">
        <v>754</v>
      </c>
      <c r="D95" s="14"/>
      <c r="E95" s="17"/>
      <c r="F95" s="14"/>
      <c r="G95" s="38"/>
      <c r="H95" s="8"/>
    </row>
    <row r="96" spans="3:8" x14ac:dyDescent="0.2">
      <c r="C96" s="120" t="s">
        <v>755</v>
      </c>
      <c r="D96" s="138"/>
      <c r="E96" s="17"/>
      <c r="F96" s="14"/>
      <c r="G96" s="38"/>
      <c r="H96" s="8"/>
    </row>
    <row r="97" spans="1:8" ht="16" thickBot="1" x14ac:dyDescent="0.25">
      <c r="C97" s="114" t="s">
        <v>756</v>
      </c>
      <c r="D97" s="113"/>
      <c r="E97" s="17"/>
      <c r="F97" s="14"/>
      <c r="G97" s="38"/>
      <c r="H97" s="8"/>
    </row>
    <row r="98" spans="1:8" ht="17" x14ac:dyDescent="0.2">
      <c r="C98" s="108"/>
      <c r="D98" s="107"/>
      <c r="E98" s="384" t="s">
        <v>757</v>
      </c>
      <c r="F98" s="112" t="s">
        <v>701</v>
      </c>
      <c r="G98" s="112">
        <f>COUNTIF(G88:G97,F11)</f>
        <v>0</v>
      </c>
      <c r="H98" s="8"/>
    </row>
    <row r="99" spans="1:8" ht="17" x14ac:dyDescent="0.2">
      <c r="C99" s="108"/>
      <c r="D99" s="107"/>
      <c r="E99" s="385"/>
      <c r="F99" s="111" t="s">
        <v>702</v>
      </c>
      <c r="G99" s="110">
        <f>COUNTIF(G88:G97,F12)</f>
        <v>0</v>
      </c>
      <c r="H99" s="8"/>
    </row>
    <row r="100" spans="1:8" ht="17" thickBot="1" x14ac:dyDescent="0.25">
      <c r="C100" s="108"/>
      <c r="D100" s="107"/>
      <c r="E100" s="386"/>
      <c r="F100" s="109" t="s">
        <v>703</v>
      </c>
      <c r="G100" s="109">
        <f>COUNTIF(G88:G97,F13)</f>
        <v>0</v>
      </c>
      <c r="H100" s="8"/>
    </row>
    <row r="101" spans="1:8" ht="17" thickBot="1" x14ac:dyDescent="0.25">
      <c r="C101" s="108"/>
      <c r="D101" s="107"/>
      <c r="E101" s="382" t="s">
        <v>758</v>
      </c>
      <c r="F101" s="383"/>
      <c r="G101" s="106" t="str">
        <f>IF(SUM(G98:G99)&gt;4,"Passage à la phase suivante","A continuer")</f>
        <v>A continuer</v>
      </c>
      <c r="H101" s="8"/>
    </row>
    <row r="102" spans="1:8" ht="27" customHeight="1" thickBot="1" x14ac:dyDescent="0.25">
      <c r="C102" s="105"/>
      <c r="D102" s="105"/>
      <c r="E102" s="104" t="s">
        <v>759</v>
      </c>
      <c r="F102" s="103" t="s">
        <v>760</v>
      </c>
      <c r="G102" s="102" t="str">
        <f>IF(SUM(G83,G50,G98,G65,G35)=38,"Projet terminé","Projet en cours")</f>
        <v>Projet en cours</v>
      </c>
      <c r="H102" s="8"/>
    </row>
    <row r="103" spans="1:8" x14ac:dyDescent="0.2">
      <c r="C103" s="30"/>
      <c r="D103" s="8"/>
      <c r="E103" s="8"/>
      <c r="F103" s="8"/>
      <c r="G103" s="37"/>
      <c r="H103" s="8"/>
    </row>
    <row r="104" spans="1:8" x14ac:dyDescent="0.2">
      <c r="A104"/>
      <c r="B104"/>
    </row>
    <row r="105" spans="1:8" x14ac:dyDescent="0.2">
      <c r="A105"/>
      <c r="B105"/>
    </row>
    <row r="106" spans="1:8" x14ac:dyDescent="0.2">
      <c r="A106"/>
      <c r="B106"/>
    </row>
    <row r="107" spans="1:8" x14ac:dyDescent="0.2">
      <c r="A107"/>
      <c r="B107"/>
    </row>
    <row r="108" spans="1:8" x14ac:dyDescent="0.2">
      <c r="A108"/>
      <c r="B108"/>
    </row>
    <row r="109" spans="1:8" x14ac:dyDescent="0.2">
      <c r="A109"/>
      <c r="B109"/>
    </row>
    <row r="110" spans="1:8" x14ac:dyDescent="0.2">
      <c r="A110"/>
      <c r="B110"/>
    </row>
    <row r="111" spans="1:8" x14ac:dyDescent="0.2">
      <c r="A111"/>
      <c r="B111"/>
    </row>
    <row r="112" spans="1:8" x14ac:dyDescent="0.2">
      <c r="A112"/>
      <c r="B112"/>
    </row>
    <row r="113" spans="1:2" x14ac:dyDescent="0.2">
      <c r="A113"/>
      <c r="B113"/>
    </row>
    <row r="114" spans="1:2" x14ac:dyDescent="0.2">
      <c r="A114"/>
      <c r="B114"/>
    </row>
  </sheetData>
  <sheetProtection sheet="1" objects="1" scenarios="1"/>
  <protectedRanges>
    <protectedRange sqref="D88:G97" name="matrice7"/>
    <protectedRange sqref="D70:G82" name="matrice6"/>
    <protectedRange sqref="D55:G64" name="matrice5"/>
    <protectedRange sqref="D40:G49" name="matrice4"/>
    <protectedRange sqref="D20:G34" name="matrice3"/>
    <protectedRange sqref="D9:E13" name="matrice2"/>
    <protectedRange sqref="D7" name="matrice1"/>
  </protectedRanges>
  <mergeCells count="19">
    <mergeCell ref="E101:F101"/>
    <mergeCell ref="E83:E85"/>
    <mergeCell ref="E86:F86"/>
    <mergeCell ref="E98:E100"/>
    <mergeCell ref="E35:E37"/>
    <mergeCell ref="E38:F38"/>
    <mergeCell ref="E65:E67"/>
    <mergeCell ref="E68:F68"/>
    <mergeCell ref="E50:E52"/>
    <mergeCell ref="E53:F53"/>
    <mergeCell ref="C16:G16"/>
    <mergeCell ref="C14:G14"/>
    <mergeCell ref="A1:H1"/>
    <mergeCell ref="D12:E12"/>
    <mergeCell ref="D7:F7"/>
    <mergeCell ref="A4:H4"/>
    <mergeCell ref="A2:H2"/>
    <mergeCell ref="A5:H5"/>
    <mergeCell ref="A3:H3"/>
  </mergeCells>
  <dataValidations count="4">
    <dataValidation showErrorMessage="1" errorTitle="Oups !" error="Résultat non valide !" sqref="G102" xr:uid="{1C318BEC-8303-4F85-9459-9F1072FAE2E7}"/>
    <dataValidation type="list" allowBlank="1" showInputMessage="1" showErrorMessage="1" sqref="F10" xr:uid="{00000000-0002-0000-0100-000001000000}">
      <formula1>#REF!</formula1>
    </dataValidation>
    <dataValidation type="list" showInputMessage="1" showErrorMessage="1" errorTitle="Oups !" error="Résultat non valide !" prompt="Sélectionner l’état de la tâche" sqref="G89:G93 G61:G64 G56:G59 G95:G97 G21:G25 G71:G75 G27:G34 G41:G43 G45:G49 G82 G77:G80" xr:uid="{00000000-0002-0000-0100-000000000000}">
      <formula1>ETAT</formula1>
    </dataValidation>
    <dataValidation type="list" allowBlank="1" showInputMessage="1" showErrorMessage="1" prompt="Sélectionner la disponibilité des ressources_x000a_" sqref="F21:F25 F71:F75 F56:F59 F61:F64 F89:F93 F95:F97 F27:F34 F41:F43 F45:F49 F82 F77:F80" xr:uid="{9F2EFF68-63E8-49AF-A553-7A7B201FAE2A}">
      <formula1>$G$11:$G$13</formula1>
    </dataValidation>
  </dataValidations>
  <hyperlinks>
    <hyperlink ref="A2:H2" r:id="rId1" display="©UTC Etude complète : https://travaux.master.utc.fr, Réf &quot;IDS083&quot;" xr:uid="{9B6B1349-8F75-4038-B9BE-F7FE6DE00C73}"/>
  </hyperlinks>
  <pageMargins left="0.25" right="0.25" top="0.75" bottom="0.75" header="0.3" footer="0.3"/>
  <pageSetup paperSize="9" scale="71" fitToHeight="0" orientation="landscape" horizontalDpi="4294967293" r:id="rId2"/>
  <drawing r:id="rId3"/>
  <extLst>
    <ext xmlns:x14="http://schemas.microsoft.com/office/spreadsheetml/2009/9/main" uri="{78C0D931-6437-407d-A8EE-F0AAD7539E65}">
      <x14:conditionalFormattings>
        <x14:conditionalFormatting xmlns:xm="http://schemas.microsoft.com/office/excel/2006/main">
          <x14:cfRule type="containsText" priority="31" operator="containsText" id="{B4FF1377-186E-4DB8-8747-F720C28276A7}">
            <xm:f>NOT(ISERROR(SEARCH($F$13,G21)))</xm:f>
            <xm:f>$F$13</xm:f>
            <x14:dxf>
              <font>
                <b/>
                <i val="0"/>
              </font>
              <fill>
                <patternFill>
                  <bgColor theme="5" tint="0.59996337778862885"/>
                </patternFill>
              </fill>
            </x14:dxf>
          </x14:cfRule>
          <x14:cfRule type="containsText" priority="32" operator="containsText" id="{BE3E8DEE-498E-423F-ADE8-3519EBA94DEF}">
            <xm:f>NOT(ISERROR(SEARCH($F$12,G21)))</xm:f>
            <xm:f>$F$12</xm:f>
            <x14:dxf>
              <font>
                <b/>
                <i val="0"/>
              </font>
              <fill>
                <patternFill>
                  <bgColor theme="4" tint="0.39994506668294322"/>
                </patternFill>
              </fill>
            </x14:dxf>
          </x14:cfRule>
          <x14:cfRule type="containsText" priority="33" operator="containsText" id="{4CAF8859-9E78-4780-A435-A12335A44198}">
            <xm:f>NOT(ISERROR(SEARCH($F$11,G21)))</xm:f>
            <xm:f>$F$11</xm:f>
            <x14:dxf>
              <font>
                <b/>
                <i val="0"/>
              </font>
              <fill>
                <patternFill>
                  <bgColor theme="6" tint="0.39994506668294322"/>
                </patternFill>
              </fill>
            </x14:dxf>
          </x14:cfRule>
          <xm:sqref>G89:G93 G56:G59 G21:G25 G61:G68 G95:G102 G71:G75 G27:G38 G41:G43 G45:G49 G82:G86</xm:sqref>
        </x14:conditionalFormatting>
        <x14:conditionalFormatting xmlns:xm="http://schemas.microsoft.com/office/excel/2006/main">
          <x14:cfRule type="containsText" priority="16" operator="containsText" id="{F98D9318-FF9F-4648-9A41-44FAA85A7004}">
            <xm:f>NOT(ISERROR(SEARCH($F$13,G50)))</xm:f>
            <xm:f>$F$13</xm:f>
            <x14:dxf>
              <font>
                <b/>
                <i val="0"/>
              </font>
              <fill>
                <patternFill>
                  <bgColor theme="5" tint="0.59996337778862885"/>
                </patternFill>
              </fill>
            </x14:dxf>
          </x14:cfRule>
          <x14:cfRule type="containsText" priority="17" operator="containsText" id="{B1CD54F3-2A17-48F0-A3A9-FA7A67E488EB}">
            <xm:f>NOT(ISERROR(SEARCH($F$12,G50)))</xm:f>
            <xm:f>$F$12</xm:f>
            <x14:dxf>
              <font>
                <b/>
                <i val="0"/>
              </font>
              <fill>
                <patternFill>
                  <bgColor theme="4" tint="0.39994506668294322"/>
                </patternFill>
              </fill>
            </x14:dxf>
          </x14:cfRule>
          <x14:cfRule type="containsText" priority="18" operator="containsText" id="{22BB3C96-EF20-4EA8-BA8B-6CA253E9CE0E}">
            <xm:f>NOT(ISERROR(SEARCH($F$11,G50)))</xm:f>
            <xm:f>$F$11</xm:f>
            <x14:dxf>
              <font>
                <b/>
                <i val="0"/>
              </font>
              <fill>
                <patternFill>
                  <bgColor theme="6" tint="0.39994506668294322"/>
                </patternFill>
              </fill>
            </x14:dxf>
          </x14:cfRule>
          <xm:sqref>G50:G53</xm:sqref>
        </x14:conditionalFormatting>
        <x14:conditionalFormatting xmlns:xm="http://schemas.microsoft.com/office/excel/2006/main">
          <x14:cfRule type="containsText" priority="10" operator="containsText" id="{A23988BA-DBB7-0B4E-9AF4-898F715DF0A7}">
            <xm:f>NOT(ISERROR(SEARCH($F$13,G77)))</xm:f>
            <xm:f>$F$13</xm:f>
            <x14:dxf>
              <font>
                <b/>
                <i val="0"/>
              </font>
              <fill>
                <patternFill>
                  <bgColor theme="5" tint="0.59996337778862885"/>
                </patternFill>
              </fill>
            </x14:dxf>
          </x14:cfRule>
          <x14:cfRule type="containsText" priority="11" operator="containsText" id="{C87E0169-1A67-9D47-A911-81EF50189953}">
            <xm:f>NOT(ISERROR(SEARCH($F$12,G77)))</xm:f>
            <xm:f>$F$12</xm:f>
            <x14:dxf>
              <font>
                <b/>
                <i val="0"/>
              </font>
              <fill>
                <patternFill>
                  <bgColor theme="4" tint="0.39994506668294322"/>
                </patternFill>
              </fill>
            </x14:dxf>
          </x14:cfRule>
          <x14:cfRule type="containsText" priority="12" operator="containsText" id="{861E8A6B-57B2-884B-852F-4E09A5683386}">
            <xm:f>NOT(ISERROR(SEARCH($F$11,G77)))</xm:f>
            <xm:f>$F$11</xm:f>
            <x14:dxf>
              <font>
                <b/>
                <i val="0"/>
              </font>
              <fill>
                <patternFill>
                  <bgColor theme="6" tint="0.39994506668294322"/>
                </patternFill>
              </fill>
            </x14:dxf>
          </x14:cfRule>
          <xm:sqref>G77</xm:sqref>
        </x14:conditionalFormatting>
        <x14:conditionalFormatting xmlns:xm="http://schemas.microsoft.com/office/excel/2006/main">
          <x14:cfRule type="containsText" priority="7" operator="containsText" id="{1C1E5D0B-07FF-404E-BCD8-1580B7603567}">
            <xm:f>NOT(ISERROR(SEARCH($F$13,G78)))</xm:f>
            <xm:f>$F$13</xm:f>
            <x14:dxf>
              <font>
                <b/>
                <i val="0"/>
              </font>
              <fill>
                <patternFill>
                  <bgColor theme="5" tint="0.59996337778862885"/>
                </patternFill>
              </fill>
            </x14:dxf>
          </x14:cfRule>
          <x14:cfRule type="containsText" priority="8" operator="containsText" id="{225173AF-FE0E-3046-B883-8CC4A3C208A3}">
            <xm:f>NOT(ISERROR(SEARCH($F$12,G78)))</xm:f>
            <xm:f>$F$12</xm:f>
            <x14:dxf>
              <font>
                <b/>
                <i val="0"/>
              </font>
              <fill>
                <patternFill>
                  <bgColor theme="4" tint="0.39994506668294322"/>
                </patternFill>
              </fill>
            </x14:dxf>
          </x14:cfRule>
          <x14:cfRule type="containsText" priority="9" operator="containsText" id="{03338007-F283-9F4F-AE79-90E6453FD46B}">
            <xm:f>NOT(ISERROR(SEARCH($F$11,G78)))</xm:f>
            <xm:f>$F$11</xm:f>
            <x14:dxf>
              <font>
                <b/>
                <i val="0"/>
              </font>
              <fill>
                <patternFill>
                  <bgColor theme="6" tint="0.39994506668294322"/>
                </patternFill>
              </fill>
            </x14:dxf>
          </x14:cfRule>
          <xm:sqref>G78</xm:sqref>
        </x14:conditionalFormatting>
        <x14:conditionalFormatting xmlns:xm="http://schemas.microsoft.com/office/excel/2006/main">
          <x14:cfRule type="containsText" priority="4" operator="containsText" id="{D8314A56-E435-904B-B7B5-90F5C436B0C1}">
            <xm:f>NOT(ISERROR(SEARCH($F$13,G79)))</xm:f>
            <xm:f>$F$13</xm:f>
            <x14:dxf>
              <font>
                <b/>
                <i val="0"/>
              </font>
              <fill>
                <patternFill>
                  <bgColor theme="5" tint="0.59996337778862885"/>
                </patternFill>
              </fill>
            </x14:dxf>
          </x14:cfRule>
          <x14:cfRule type="containsText" priority="5" operator="containsText" id="{18D47EE9-B701-B743-8127-FC059E317517}">
            <xm:f>NOT(ISERROR(SEARCH($F$12,G79)))</xm:f>
            <xm:f>$F$12</xm:f>
            <x14:dxf>
              <font>
                <b/>
                <i val="0"/>
              </font>
              <fill>
                <patternFill>
                  <bgColor theme="4" tint="0.39994506668294322"/>
                </patternFill>
              </fill>
            </x14:dxf>
          </x14:cfRule>
          <x14:cfRule type="containsText" priority="6" operator="containsText" id="{83788C71-2B2E-744E-AD6E-0D9F95E01937}">
            <xm:f>NOT(ISERROR(SEARCH($F$11,G79)))</xm:f>
            <xm:f>$F$11</xm:f>
            <x14:dxf>
              <font>
                <b/>
                <i val="0"/>
              </font>
              <fill>
                <patternFill>
                  <bgColor theme="6" tint="0.39994506668294322"/>
                </patternFill>
              </fill>
            </x14:dxf>
          </x14:cfRule>
          <xm:sqref>G79</xm:sqref>
        </x14:conditionalFormatting>
        <x14:conditionalFormatting xmlns:xm="http://schemas.microsoft.com/office/excel/2006/main">
          <x14:cfRule type="containsText" priority="1" operator="containsText" id="{D512B304-49D9-1844-AF54-B5E73065044F}">
            <xm:f>NOT(ISERROR(SEARCH($F$13,G80)))</xm:f>
            <xm:f>$F$13</xm:f>
            <x14:dxf>
              <font>
                <b/>
                <i val="0"/>
              </font>
              <fill>
                <patternFill>
                  <bgColor theme="5" tint="0.59996337778862885"/>
                </patternFill>
              </fill>
            </x14:dxf>
          </x14:cfRule>
          <x14:cfRule type="containsText" priority="2" operator="containsText" id="{3F168EEF-D5BF-3F4D-9B2C-B1B078EA2F64}">
            <xm:f>NOT(ISERROR(SEARCH($F$12,G80)))</xm:f>
            <xm:f>$F$12</xm:f>
            <x14:dxf>
              <font>
                <b/>
                <i val="0"/>
              </font>
              <fill>
                <patternFill>
                  <bgColor theme="4" tint="0.39994506668294322"/>
                </patternFill>
              </fill>
            </x14:dxf>
          </x14:cfRule>
          <x14:cfRule type="containsText" priority="3" operator="containsText" id="{5F4EF68C-4CED-2E43-8F41-D06C700B3B70}">
            <xm:f>NOT(ISERROR(SEARCH($F$11,G80)))</xm:f>
            <xm:f>$F$11</xm:f>
            <x14:dxf>
              <font>
                <b/>
                <i val="0"/>
              </font>
              <fill>
                <patternFill>
                  <bgColor theme="6" tint="0.39994506668294322"/>
                </patternFill>
              </fill>
            </x14:dxf>
          </x14:cfRule>
          <xm:sqref>G80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5"/>
  <sheetViews>
    <sheetView showGridLines="0" topLeftCell="A2" zoomScale="50" zoomScaleNormal="60" workbookViewId="0">
      <selection activeCell="D13" sqref="D13:E13"/>
    </sheetView>
  </sheetViews>
  <sheetFormatPr baseColWidth="10" defaultColWidth="11.5" defaultRowHeight="15" x14ac:dyDescent="0.2"/>
  <cols>
    <col min="1" max="1" width="2.1640625" customWidth="1"/>
    <col min="2" max="2" width="33.1640625" customWidth="1"/>
    <col min="3" max="3" width="73.83203125" customWidth="1"/>
    <col min="4" max="4" width="30.5" customWidth="1"/>
    <col min="5" max="5" width="34.5" customWidth="1"/>
    <col min="6" max="6" width="29.6640625" customWidth="1"/>
    <col min="7" max="7" width="18" customWidth="1"/>
    <col min="8" max="9" width="15.5" customWidth="1"/>
    <col min="10" max="22" width="16.1640625" customWidth="1"/>
  </cols>
  <sheetData>
    <row r="1" spans="1:24" s="85" customFormat="1" x14ac:dyDescent="0.2">
      <c r="A1" s="417" t="s">
        <v>761</v>
      </c>
      <c r="B1" s="417"/>
      <c r="C1" s="417"/>
      <c r="D1" s="417"/>
      <c r="E1" s="417"/>
      <c r="F1" s="417"/>
      <c r="G1" s="417" t="s">
        <v>761</v>
      </c>
      <c r="H1" s="417"/>
      <c r="I1" s="417"/>
      <c r="J1" s="417"/>
      <c r="K1" s="417"/>
      <c r="L1" s="417"/>
      <c r="M1" s="417"/>
      <c r="N1" s="417"/>
      <c r="O1" s="417"/>
      <c r="P1" s="417"/>
      <c r="Q1" s="417"/>
      <c r="R1" s="417"/>
      <c r="S1" s="417"/>
    </row>
    <row r="2" spans="1:24" x14ac:dyDescent="0.2">
      <c r="A2" s="345" t="s">
        <v>1</v>
      </c>
      <c r="B2" s="345"/>
      <c r="C2" s="345"/>
      <c r="D2" s="345"/>
      <c r="E2" s="345"/>
      <c r="F2" s="345"/>
      <c r="G2" s="345" t="s">
        <v>1</v>
      </c>
      <c r="H2" s="345"/>
      <c r="I2" s="345"/>
      <c r="J2" s="345"/>
      <c r="K2" s="345"/>
      <c r="L2" s="345"/>
      <c r="M2" s="345"/>
      <c r="N2" s="345"/>
      <c r="O2" s="345"/>
      <c r="P2" s="345"/>
      <c r="Q2" s="345"/>
      <c r="R2" s="345"/>
      <c r="S2" s="345"/>
      <c r="T2" s="8"/>
      <c r="U2" s="8"/>
      <c r="V2" s="8"/>
      <c r="W2" s="8"/>
      <c r="X2" s="8"/>
    </row>
    <row r="3" spans="1:24" x14ac:dyDescent="0.2">
      <c r="A3" s="381" t="s">
        <v>2</v>
      </c>
      <c r="B3" s="381"/>
      <c r="C3" s="381"/>
      <c r="D3" s="381"/>
      <c r="E3" s="381"/>
      <c r="F3" s="381"/>
      <c r="G3" s="381" t="s">
        <v>2</v>
      </c>
      <c r="H3" s="381"/>
      <c r="I3" s="381"/>
      <c r="J3" s="381"/>
      <c r="K3" s="381"/>
      <c r="L3" s="381"/>
      <c r="M3" s="381"/>
      <c r="N3" s="381"/>
      <c r="O3" s="381"/>
      <c r="P3" s="381"/>
      <c r="Q3" s="381"/>
      <c r="R3" s="381"/>
      <c r="S3" s="381"/>
      <c r="T3" s="8"/>
      <c r="U3" s="8"/>
      <c r="V3" s="8"/>
      <c r="W3" s="8"/>
      <c r="X3" s="8"/>
    </row>
    <row r="4" spans="1:24" ht="25" x14ac:dyDescent="0.2">
      <c r="A4" s="342" t="s">
        <v>670</v>
      </c>
      <c r="B4" s="342"/>
      <c r="C4" s="342"/>
      <c r="D4" s="342"/>
      <c r="E4" s="342"/>
      <c r="F4" s="342"/>
      <c r="G4" s="342" t="s">
        <v>762</v>
      </c>
      <c r="H4" s="342"/>
      <c r="I4" s="342"/>
      <c r="J4" s="342"/>
      <c r="K4" s="342"/>
      <c r="L4" s="342"/>
      <c r="M4" s="342"/>
      <c r="N4" s="342"/>
      <c r="O4" s="342"/>
      <c r="P4" s="342"/>
      <c r="Q4" s="342"/>
      <c r="R4" s="342"/>
      <c r="S4" s="342"/>
      <c r="T4" s="8"/>
      <c r="U4" s="8"/>
      <c r="V4" s="8"/>
      <c r="W4" s="8"/>
      <c r="X4" s="8"/>
    </row>
    <row r="5" spans="1:24" x14ac:dyDescent="0.2">
      <c r="A5" s="380" t="s">
        <v>4</v>
      </c>
      <c r="B5" s="380"/>
      <c r="C5" s="380"/>
      <c r="D5" s="380"/>
      <c r="E5" s="380"/>
      <c r="F5" s="380"/>
      <c r="G5" s="380" t="s">
        <v>4</v>
      </c>
      <c r="H5" s="380"/>
      <c r="I5" s="380"/>
      <c r="J5" s="380"/>
      <c r="K5" s="380"/>
      <c r="L5" s="380"/>
      <c r="M5" s="380"/>
      <c r="N5" s="380"/>
      <c r="O5" s="380"/>
      <c r="P5" s="380"/>
      <c r="Q5" s="380"/>
      <c r="R5" s="380"/>
      <c r="S5" s="380"/>
      <c r="T5" s="8"/>
      <c r="U5" s="8"/>
      <c r="V5" s="8"/>
      <c r="W5" s="8"/>
      <c r="X5" s="8"/>
    </row>
    <row r="6" spans="1:24" ht="16" x14ac:dyDescent="0.2">
      <c r="A6" s="8"/>
      <c r="B6" s="8"/>
      <c r="C6" s="24"/>
      <c r="D6" s="5"/>
      <c r="E6" s="89"/>
      <c r="F6" s="89"/>
      <c r="G6" s="90"/>
      <c r="H6" s="89"/>
      <c r="I6" s="89"/>
      <c r="J6" s="8"/>
      <c r="K6" s="8"/>
      <c r="L6" s="8"/>
      <c r="M6" s="8"/>
      <c r="N6" s="8"/>
      <c r="O6" s="8"/>
      <c r="P6" s="8"/>
      <c r="Q6" s="8"/>
      <c r="R6" s="8"/>
      <c r="S6" s="8"/>
      <c r="T6" s="8"/>
      <c r="U6" s="8"/>
      <c r="V6" s="8"/>
      <c r="W6" s="8"/>
      <c r="X6" s="8"/>
    </row>
    <row r="7" spans="1:24" ht="23" customHeight="1" x14ac:dyDescent="0.2">
      <c r="A7" s="85"/>
      <c r="C7" s="86" t="s">
        <v>671</v>
      </c>
      <c r="D7" s="378">
        <f>'Mode d''emploi'!E9</f>
        <v>0</v>
      </c>
      <c r="E7" s="379"/>
      <c r="F7" s="379"/>
      <c r="G7" s="88"/>
      <c r="H7" s="88"/>
      <c r="I7" s="88"/>
      <c r="J7" s="96"/>
      <c r="K7" s="96"/>
      <c r="L7" s="96"/>
      <c r="M7" s="96"/>
      <c r="N7" s="96"/>
      <c r="O7" s="97"/>
      <c r="P7" s="97"/>
      <c r="Q7" s="97"/>
      <c r="R7" s="97"/>
      <c r="S7" s="8"/>
      <c r="T7" s="8"/>
      <c r="U7" s="8"/>
      <c r="V7" s="8"/>
      <c r="W7" s="8"/>
      <c r="X7" s="8"/>
    </row>
    <row r="8" spans="1:24" ht="20" x14ac:dyDescent="0.2">
      <c r="A8" s="85"/>
      <c r="B8" s="87"/>
      <c r="C8" s="87"/>
      <c r="D8" s="87"/>
      <c r="E8" s="84" t="s">
        <v>672</v>
      </c>
      <c r="F8" s="277" t="s">
        <v>674</v>
      </c>
      <c r="G8" s="91"/>
      <c r="H8" s="85"/>
      <c r="I8" s="91"/>
      <c r="J8" s="98"/>
      <c r="K8" s="98"/>
      <c r="L8" s="96"/>
      <c r="M8" s="96"/>
      <c r="N8" s="96"/>
      <c r="O8" s="97"/>
      <c r="P8" s="97"/>
      <c r="Q8" s="97"/>
      <c r="R8" s="97"/>
      <c r="S8" s="8"/>
      <c r="T8" s="8"/>
      <c r="U8" s="8"/>
      <c r="V8" s="8"/>
      <c r="W8" s="8"/>
      <c r="X8" s="8"/>
    </row>
    <row r="9" spans="1:24" ht="20" x14ac:dyDescent="0.2">
      <c r="A9" s="8"/>
      <c r="C9" s="57" t="s">
        <v>763</v>
      </c>
      <c r="D9" s="228">
        <f ca="1">TODAY()</f>
        <v>44185</v>
      </c>
      <c r="E9" s="87"/>
      <c r="F9" s="55"/>
      <c r="G9" s="91"/>
      <c r="H9" s="85"/>
      <c r="I9" s="91"/>
      <c r="J9" s="99"/>
      <c r="K9" s="96"/>
      <c r="L9" s="96"/>
      <c r="M9" s="96"/>
      <c r="N9" s="96"/>
      <c r="O9" s="97"/>
      <c r="P9" s="97"/>
      <c r="Q9" s="97"/>
      <c r="R9" s="97"/>
      <c r="S9" s="8"/>
      <c r="T9" s="8"/>
      <c r="U9" s="8"/>
      <c r="V9" s="8"/>
      <c r="W9" s="8"/>
      <c r="X9" s="8"/>
    </row>
    <row r="10" spans="1:24" ht="20" x14ac:dyDescent="0.2">
      <c r="A10" s="8"/>
      <c r="C10" s="59" t="s">
        <v>764</v>
      </c>
      <c r="D10" s="228">
        <f>'Matrice de décision'!D10</f>
        <v>0</v>
      </c>
      <c r="E10" s="87"/>
      <c r="F10" s="56" t="s">
        <v>40</v>
      </c>
      <c r="G10" s="91"/>
      <c r="H10" s="85"/>
      <c r="I10" s="91"/>
      <c r="J10" s="99"/>
      <c r="K10" s="96"/>
      <c r="L10" s="96"/>
      <c r="M10" s="96"/>
      <c r="N10" s="96"/>
      <c r="O10" s="97"/>
      <c r="P10" s="97"/>
      <c r="Q10" s="97"/>
      <c r="R10" s="97"/>
      <c r="S10" s="8"/>
      <c r="T10" s="8"/>
      <c r="U10" s="8"/>
      <c r="V10" s="8"/>
      <c r="W10" s="8"/>
      <c r="X10" s="8"/>
    </row>
    <row r="11" spans="1:24" ht="18" x14ac:dyDescent="0.2">
      <c r="A11" s="8"/>
      <c r="C11" s="59" t="s">
        <v>676</v>
      </c>
      <c r="D11" s="277">
        <f>'Matrice de décision'!D11</f>
        <v>0</v>
      </c>
      <c r="E11" s="85"/>
      <c r="F11" s="58" t="s">
        <v>42</v>
      </c>
      <c r="G11" s="91"/>
      <c r="H11" s="91"/>
      <c r="I11" s="91"/>
      <c r="J11" s="99"/>
      <c r="K11" s="96"/>
      <c r="L11" s="96"/>
      <c r="M11" s="96"/>
      <c r="N11" s="96"/>
      <c r="O11" s="97"/>
      <c r="P11" s="97"/>
      <c r="Q11" s="97"/>
      <c r="R11" s="97"/>
      <c r="S11" s="8"/>
      <c r="T11" s="8"/>
      <c r="U11" s="8"/>
      <c r="V11" s="8"/>
      <c r="W11" s="8"/>
      <c r="X11" s="8"/>
    </row>
    <row r="12" spans="1:24" ht="21.75" customHeight="1" x14ac:dyDescent="0.2">
      <c r="A12" s="8"/>
      <c r="C12" s="61" t="s">
        <v>109</v>
      </c>
      <c r="D12" s="364">
        <f>'Mode d''emploi'!E13</f>
        <v>0</v>
      </c>
      <c r="E12" s="364"/>
      <c r="F12" s="60" t="s">
        <v>44</v>
      </c>
      <c r="G12" s="92"/>
      <c r="H12" s="92"/>
      <c r="I12" s="93"/>
      <c r="J12" s="100"/>
      <c r="K12" s="97"/>
      <c r="L12" s="97"/>
      <c r="M12" s="97"/>
      <c r="N12" s="97"/>
      <c r="O12" s="97"/>
      <c r="P12" s="97"/>
      <c r="Q12" s="97"/>
      <c r="R12" s="97"/>
      <c r="S12" s="8"/>
      <c r="T12" s="8"/>
      <c r="U12" s="8"/>
      <c r="V12" s="8"/>
      <c r="W12" s="8"/>
      <c r="X12" s="8"/>
    </row>
    <row r="13" spans="1:24" ht="34.5" customHeight="1" thickBot="1" x14ac:dyDescent="0.25">
      <c r="A13" s="8"/>
      <c r="C13" s="249" t="s">
        <v>677</v>
      </c>
      <c r="D13" s="416" t="s">
        <v>805</v>
      </c>
      <c r="E13" s="416"/>
      <c r="F13" s="62"/>
      <c r="G13" s="92"/>
      <c r="H13" s="92"/>
      <c r="I13" s="93"/>
      <c r="J13" s="100"/>
      <c r="K13" s="97"/>
      <c r="L13" s="97"/>
      <c r="M13" s="97"/>
      <c r="N13" s="97"/>
      <c r="O13" s="97"/>
      <c r="P13" s="97"/>
      <c r="Q13" s="97"/>
      <c r="R13" s="97"/>
      <c r="S13" s="8"/>
      <c r="T13" s="8"/>
      <c r="U13" s="8"/>
      <c r="V13" s="8"/>
      <c r="W13" s="8"/>
      <c r="X13" s="8"/>
    </row>
    <row r="14" spans="1:24" ht="56" customHeight="1" thickBot="1" x14ac:dyDescent="0.25">
      <c r="A14" s="8"/>
      <c r="B14" s="229"/>
      <c r="C14" s="230"/>
      <c r="D14" s="230"/>
      <c r="E14" s="230"/>
      <c r="F14" s="231"/>
      <c r="G14" s="92"/>
      <c r="H14" s="92"/>
      <c r="I14" s="93"/>
      <c r="J14" s="100"/>
      <c r="K14" s="97"/>
      <c r="L14" s="97"/>
      <c r="M14" s="97"/>
      <c r="N14" s="97"/>
      <c r="O14" s="97"/>
      <c r="P14" s="97"/>
      <c r="Q14" s="97"/>
      <c r="R14" s="97"/>
      <c r="S14" s="8"/>
      <c r="T14" s="8"/>
      <c r="U14" s="8"/>
      <c r="V14" s="8"/>
      <c r="W14" s="8"/>
      <c r="X14" s="8"/>
    </row>
    <row r="15" spans="1:24" ht="56" customHeight="1" x14ac:dyDescent="0.2">
      <c r="A15" s="8"/>
      <c r="B15" s="144"/>
      <c r="C15" s="144"/>
      <c r="D15" s="144"/>
      <c r="E15" s="144"/>
      <c r="F15" s="144"/>
      <c r="G15" s="92"/>
      <c r="H15" s="92"/>
      <c r="I15" s="93"/>
      <c r="J15" s="100"/>
      <c r="K15" s="97"/>
      <c r="L15" s="97"/>
      <c r="M15" s="97"/>
      <c r="N15" s="97"/>
      <c r="O15" s="97"/>
      <c r="P15" s="97"/>
      <c r="Q15" s="97"/>
      <c r="R15" s="97"/>
      <c r="S15" s="8"/>
      <c r="T15" s="8"/>
      <c r="U15" s="8"/>
      <c r="V15" s="8"/>
      <c r="W15" s="8"/>
      <c r="X15" s="8"/>
    </row>
    <row r="16" spans="1:24" ht="32" customHeight="1" x14ac:dyDescent="0.25">
      <c r="A16" s="8"/>
      <c r="B16" s="232" t="s">
        <v>765</v>
      </c>
      <c r="C16" s="144"/>
      <c r="D16" s="144"/>
      <c r="E16" s="144"/>
      <c r="F16" s="144"/>
      <c r="G16" s="92"/>
      <c r="H16" s="92"/>
      <c r="I16" s="93"/>
      <c r="J16" s="100"/>
      <c r="K16" s="97"/>
      <c r="L16" s="97"/>
      <c r="M16" s="97"/>
      <c r="N16" s="97"/>
      <c r="O16" s="97"/>
      <c r="P16" s="97"/>
      <c r="Q16" s="97"/>
      <c r="R16" s="97"/>
      <c r="S16" s="8"/>
      <c r="T16" s="8"/>
      <c r="U16" s="8"/>
      <c r="V16" s="8"/>
      <c r="W16" s="8"/>
      <c r="X16" s="8"/>
    </row>
    <row r="17" spans="1:24" ht="12" customHeight="1" x14ac:dyDescent="0.2">
      <c r="A17" s="8"/>
      <c r="B17" s="225"/>
      <c r="C17" s="226"/>
      <c r="D17" s="226"/>
      <c r="E17" s="227"/>
      <c r="F17" s="227"/>
      <c r="G17" s="92"/>
      <c r="H17" s="92"/>
      <c r="I17" s="93"/>
      <c r="J17" s="100"/>
      <c r="K17" s="97"/>
      <c r="L17" s="97"/>
      <c r="M17" s="97"/>
      <c r="N17" s="97"/>
      <c r="O17" s="97"/>
      <c r="P17" s="97"/>
      <c r="Q17" s="97"/>
      <c r="R17" s="97"/>
      <c r="S17" s="8"/>
      <c r="T17" s="8"/>
      <c r="U17" s="8"/>
      <c r="V17" s="8"/>
      <c r="W17" s="8"/>
      <c r="X17" s="8"/>
    </row>
    <row r="18" spans="1:24" ht="18" x14ac:dyDescent="0.2">
      <c r="A18" s="8"/>
      <c r="B18" s="410" t="s">
        <v>766</v>
      </c>
      <c r="C18" s="411"/>
      <c r="D18" s="402" t="s">
        <v>767</v>
      </c>
      <c r="E18" s="404" t="s">
        <v>768</v>
      </c>
      <c r="F18" s="406" t="s">
        <v>769</v>
      </c>
      <c r="G18" s="408" t="s">
        <v>770</v>
      </c>
      <c r="H18" s="409"/>
      <c r="I18" s="409"/>
      <c r="J18" s="409"/>
      <c r="K18" s="400" t="s">
        <v>771</v>
      </c>
      <c r="L18" s="400"/>
      <c r="M18" s="400"/>
      <c r="N18" s="400"/>
      <c r="O18" s="400" t="s">
        <v>770</v>
      </c>
      <c r="P18" s="400"/>
      <c r="Q18" s="400"/>
      <c r="R18" s="400"/>
      <c r="S18" s="400" t="s">
        <v>771</v>
      </c>
      <c r="T18" s="400"/>
      <c r="U18" s="400"/>
      <c r="V18" s="401"/>
      <c r="W18" s="8"/>
      <c r="X18" s="8"/>
    </row>
    <row r="19" spans="1:24" ht="18" x14ac:dyDescent="0.2">
      <c r="A19" s="8"/>
      <c r="B19" s="412"/>
      <c r="C19" s="413"/>
      <c r="D19" s="403"/>
      <c r="E19" s="405"/>
      <c r="F19" s="407"/>
      <c r="G19" s="81" t="s">
        <v>772</v>
      </c>
      <c r="H19" s="82" t="s">
        <v>773</v>
      </c>
      <c r="I19" s="82" t="s">
        <v>774</v>
      </c>
      <c r="J19" s="82" t="s">
        <v>775</v>
      </c>
      <c r="K19" s="82" t="s">
        <v>772</v>
      </c>
      <c r="L19" s="82" t="s">
        <v>773</v>
      </c>
      <c r="M19" s="82" t="s">
        <v>774</v>
      </c>
      <c r="N19" s="82" t="s">
        <v>775</v>
      </c>
      <c r="O19" s="82" t="s">
        <v>772</v>
      </c>
      <c r="P19" s="82" t="s">
        <v>773</v>
      </c>
      <c r="Q19" s="82" t="s">
        <v>774</v>
      </c>
      <c r="R19" s="82" t="s">
        <v>775</v>
      </c>
      <c r="S19" s="82" t="s">
        <v>772</v>
      </c>
      <c r="T19" s="82" t="s">
        <v>773</v>
      </c>
      <c r="U19" s="82" t="s">
        <v>774</v>
      </c>
      <c r="V19" s="83" t="s">
        <v>775</v>
      </c>
      <c r="W19" s="8"/>
      <c r="X19" s="8"/>
    </row>
    <row r="20" spans="1:24" ht="18" x14ac:dyDescent="0.2">
      <c r="A20" s="8"/>
      <c r="B20" s="414" t="s">
        <v>776</v>
      </c>
      <c r="C20" s="415"/>
      <c r="D20" s="78"/>
      <c r="E20" s="79"/>
      <c r="F20" s="80"/>
      <c r="G20" s="70"/>
      <c r="H20" s="63"/>
      <c r="I20" s="63"/>
      <c r="J20" s="63"/>
      <c r="K20" s="63"/>
      <c r="L20" s="64"/>
      <c r="M20" s="63"/>
      <c r="N20" s="63"/>
      <c r="O20" s="63"/>
      <c r="P20" s="63"/>
      <c r="Q20" s="63"/>
      <c r="R20" s="63"/>
      <c r="S20" s="63"/>
      <c r="T20" s="63"/>
      <c r="U20" s="63"/>
      <c r="V20" s="65"/>
      <c r="W20" s="8"/>
      <c r="X20" s="8"/>
    </row>
    <row r="21" spans="1:24" ht="18" x14ac:dyDescent="0.2">
      <c r="A21" s="8"/>
      <c r="B21" s="396" t="s">
        <v>777</v>
      </c>
      <c r="C21" s="397"/>
      <c r="D21" s="76"/>
      <c r="E21" s="73"/>
      <c r="F21" s="69"/>
      <c r="G21" s="70"/>
      <c r="H21" s="63"/>
      <c r="I21" s="63"/>
      <c r="J21" s="63"/>
      <c r="K21" s="63"/>
      <c r="L21" s="64"/>
      <c r="M21" s="63"/>
      <c r="N21" s="63"/>
      <c r="O21" s="63"/>
      <c r="P21" s="63"/>
      <c r="Q21" s="63"/>
      <c r="R21" s="63"/>
      <c r="S21" s="63"/>
      <c r="T21" s="63"/>
      <c r="U21" s="63"/>
      <c r="V21" s="65"/>
      <c r="W21" s="8"/>
      <c r="X21" s="8"/>
    </row>
    <row r="22" spans="1:24" ht="18" x14ac:dyDescent="0.2">
      <c r="A22" s="8"/>
      <c r="B22" s="396" t="s">
        <v>778</v>
      </c>
      <c r="C22" s="397"/>
      <c r="D22" s="76"/>
      <c r="E22" s="73"/>
      <c r="F22" s="69"/>
      <c r="G22" s="70"/>
      <c r="H22" s="63"/>
      <c r="I22" s="63"/>
      <c r="J22" s="63"/>
      <c r="K22" s="63"/>
      <c r="L22" s="64"/>
      <c r="M22" s="63"/>
      <c r="N22" s="63"/>
      <c r="O22" s="63"/>
      <c r="P22" s="63"/>
      <c r="Q22" s="63"/>
      <c r="R22" s="63"/>
      <c r="S22" s="63"/>
      <c r="T22" s="63"/>
      <c r="U22" s="63"/>
      <c r="V22" s="65"/>
      <c r="W22" s="8"/>
      <c r="X22" s="8"/>
    </row>
    <row r="23" spans="1:24" ht="18" x14ac:dyDescent="0.2">
      <c r="A23" s="8"/>
      <c r="B23" s="394" t="s">
        <v>779</v>
      </c>
      <c r="C23" s="395"/>
      <c r="D23" s="75"/>
      <c r="E23" s="72"/>
      <c r="F23" s="68"/>
      <c r="G23" s="70"/>
      <c r="H23" s="63"/>
      <c r="I23" s="63"/>
      <c r="J23" s="63"/>
      <c r="K23" s="63"/>
      <c r="L23" s="64"/>
      <c r="M23" s="63"/>
      <c r="N23" s="63"/>
      <c r="O23" s="63"/>
      <c r="P23" s="63"/>
      <c r="Q23" s="63"/>
      <c r="R23" s="63"/>
      <c r="S23" s="63"/>
      <c r="T23" s="63"/>
      <c r="U23" s="63"/>
      <c r="V23" s="65"/>
      <c r="W23" s="8"/>
      <c r="X23" s="8"/>
    </row>
    <row r="24" spans="1:24" ht="18" x14ac:dyDescent="0.2">
      <c r="A24" s="8"/>
      <c r="B24" s="396" t="s">
        <v>780</v>
      </c>
      <c r="C24" s="397"/>
      <c r="D24" s="76"/>
      <c r="E24" s="73"/>
      <c r="F24" s="69"/>
      <c r="G24" s="70"/>
      <c r="H24" s="63"/>
      <c r="I24" s="63"/>
      <c r="J24" s="63"/>
      <c r="K24" s="63"/>
      <c r="L24" s="64"/>
      <c r="M24" s="63"/>
      <c r="N24" s="63"/>
      <c r="O24" s="63"/>
      <c r="P24" s="63"/>
      <c r="Q24" s="63"/>
      <c r="R24" s="63"/>
      <c r="S24" s="63"/>
      <c r="T24" s="63"/>
      <c r="U24" s="63"/>
      <c r="V24" s="65"/>
      <c r="W24" s="8"/>
      <c r="X24" s="8"/>
    </row>
    <row r="25" spans="1:24" ht="18" x14ac:dyDescent="0.2">
      <c r="A25" s="8"/>
      <c r="B25" s="396" t="s">
        <v>781</v>
      </c>
      <c r="C25" s="397"/>
      <c r="D25" s="76"/>
      <c r="E25" s="73"/>
      <c r="F25" s="69"/>
      <c r="G25" s="70"/>
      <c r="H25" s="63"/>
      <c r="I25" s="63"/>
      <c r="J25" s="63"/>
      <c r="K25" s="63"/>
      <c r="L25" s="64"/>
      <c r="M25" s="63"/>
      <c r="N25" s="63"/>
      <c r="O25" s="63"/>
      <c r="P25" s="63"/>
      <c r="Q25" s="63"/>
      <c r="R25" s="63"/>
      <c r="S25" s="63"/>
      <c r="T25" s="63"/>
      <c r="U25" s="63"/>
      <c r="V25" s="65"/>
      <c r="W25" s="8"/>
      <c r="X25" s="8"/>
    </row>
    <row r="26" spans="1:24" ht="18" x14ac:dyDescent="0.2">
      <c r="A26" s="8"/>
      <c r="B26" s="394" t="s">
        <v>782</v>
      </c>
      <c r="C26" s="395"/>
      <c r="D26" s="75"/>
      <c r="E26" s="72"/>
      <c r="F26" s="68"/>
      <c r="G26" s="70"/>
      <c r="H26" s="63"/>
      <c r="I26" s="63"/>
      <c r="J26" s="63"/>
      <c r="K26" s="63"/>
      <c r="L26" s="64"/>
      <c r="M26" s="63"/>
      <c r="N26" s="63"/>
      <c r="O26" s="63"/>
      <c r="P26" s="63"/>
      <c r="Q26" s="63"/>
      <c r="R26" s="63"/>
      <c r="S26" s="63"/>
      <c r="T26" s="63"/>
      <c r="U26" s="63"/>
      <c r="V26" s="65"/>
      <c r="W26" s="8"/>
      <c r="X26" s="8"/>
    </row>
    <row r="27" spans="1:24" ht="18" x14ac:dyDescent="0.2">
      <c r="A27" s="8"/>
      <c r="B27" s="396" t="s">
        <v>719</v>
      </c>
      <c r="C27" s="397"/>
      <c r="D27" s="76"/>
      <c r="E27" s="73"/>
      <c r="F27" s="69"/>
      <c r="G27" s="70"/>
      <c r="H27" s="63"/>
      <c r="I27" s="63"/>
      <c r="J27" s="63"/>
      <c r="K27" s="63"/>
      <c r="L27" s="64"/>
      <c r="M27" s="63"/>
      <c r="N27" s="63"/>
      <c r="O27" s="63"/>
      <c r="P27" s="63"/>
      <c r="Q27" s="63"/>
      <c r="R27" s="63"/>
      <c r="S27" s="63"/>
      <c r="T27" s="63"/>
      <c r="U27" s="63"/>
      <c r="V27" s="65"/>
      <c r="W27" s="8"/>
      <c r="X27" s="8"/>
    </row>
    <row r="28" spans="1:24" ht="18" x14ac:dyDescent="0.2">
      <c r="A28" s="8"/>
      <c r="B28" s="396" t="s">
        <v>783</v>
      </c>
      <c r="C28" s="397"/>
      <c r="D28" s="76"/>
      <c r="E28" s="73"/>
      <c r="F28" s="69"/>
      <c r="G28" s="70"/>
      <c r="H28" s="63"/>
      <c r="I28" s="63"/>
      <c r="J28" s="63"/>
      <c r="K28" s="63"/>
      <c r="L28" s="64"/>
      <c r="M28" s="63"/>
      <c r="N28" s="63"/>
      <c r="O28" s="63"/>
      <c r="P28" s="63"/>
      <c r="Q28" s="63"/>
      <c r="R28" s="63"/>
      <c r="S28" s="63"/>
      <c r="T28" s="63"/>
      <c r="U28" s="63"/>
      <c r="V28" s="65"/>
      <c r="W28" s="8"/>
      <c r="X28" s="8"/>
    </row>
    <row r="29" spans="1:24" ht="18" x14ac:dyDescent="0.2">
      <c r="A29" s="8"/>
      <c r="B29" s="394" t="s">
        <v>784</v>
      </c>
      <c r="C29" s="395"/>
      <c r="D29" s="75"/>
      <c r="E29" s="72"/>
      <c r="F29" s="68"/>
      <c r="G29" s="70"/>
      <c r="H29" s="63"/>
      <c r="I29" s="63"/>
      <c r="J29" s="63"/>
      <c r="K29" s="63"/>
      <c r="L29" s="64"/>
      <c r="M29" s="63"/>
      <c r="N29" s="63"/>
      <c r="O29" s="63"/>
      <c r="P29" s="63"/>
      <c r="Q29" s="63"/>
      <c r="R29" s="63"/>
      <c r="S29" s="63"/>
      <c r="T29" s="63"/>
      <c r="U29" s="63"/>
      <c r="V29" s="65"/>
      <c r="W29" s="8"/>
      <c r="X29" s="8"/>
    </row>
    <row r="30" spans="1:24" ht="18" x14ac:dyDescent="0.2">
      <c r="A30" s="8"/>
      <c r="B30" s="396" t="s">
        <v>785</v>
      </c>
      <c r="C30" s="397"/>
      <c r="D30" s="135"/>
      <c r="E30" s="136"/>
      <c r="F30" s="137"/>
      <c r="G30" s="70"/>
      <c r="H30" s="63"/>
      <c r="I30" s="63"/>
      <c r="J30" s="63"/>
      <c r="K30" s="63"/>
      <c r="L30" s="64"/>
      <c r="M30" s="63"/>
      <c r="N30" s="63"/>
      <c r="O30" s="63"/>
      <c r="P30" s="63"/>
      <c r="Q30" s="63"/>
      <c r="R30" s="63"/>
      <c r="S30" s="63"/>
      <c r="T30" s="63"/>
      <c r="U30" s="63"/>
      <c r="V30" s="65"/>
      <c r="W30" s="8"/>
      <c r="X30" s="8"/>
    </row>
    <row r="31" spans="1:24" ht="18" x14ac:dyDescent="0.2">
      <c r="A31" s="8"/>
      <c r="B31" s="398" t="s">
        <v>738</v>
      </c>
      <c r="C31" s="399"/>
      <c r="D31" s="135"/>
      <c r="E31" s="136"/>
      <c r="F31" s="137"/>
      <c r="G31" s="70"/>
      <c r="H31" s="63"/>
      <c r="I31" s="63"/>
      <c r="J31" s="63"/>
      <c r="K31" s="63"/>
      <c r="L31" s="64"/>
      <c r="M31" s="63"/>
      <c r="N31" s="63"/>
      <c r="O31" s="63"/>
      <c r="P31" s="63"/>
      <c r="Q31" s="63"/>
      <c r="R31" s="63"/>
      <c r="S31" s="63"/>
      <c r="T31" s="63"/>
      <c r="U31" s="63"/>
      <c r="V31" s="65"/>
      <c r="W31" s="8"/>
      <c r="X31" s="8"/>
    </row>
    <row r="32" spans="1:24" ht="18" x14ac:dyDescent="0.2">
      <c r="A32" s="8"/>
      <c r="B32" s="396" t="s">
        <v>786</v>
      </c>
      <c r="C32" s="397"/>
      <c r="D32" s="135"/>
      <c r="E32" s="136"/>
      <c r="F32" s="137"/>
      <c r="G32" s="70"/>
      <c r="H32" s="63"/>
      <c r="I32" s="63"/>
      <c r="J32" s="63"/>
      <c r="K32" s="63"/>
      <c r="L32" s="64"/>
      <c r="M32" s="63"/>
      <c r="N32" s="63"/>
      <c r="O32" s="63"/>
      <c r="P32" s="63"/>
      <c r="Q32" s="63"/>
      <c r="R32" s="63"/>
      <c r="S32" s="63"/>
      <c r="T32" s="63"/>
      <c r="U32" s="63"/>
      <c r="V32" s="65"/>
      <c r="W32" s="8"/>
      <c r="X32" s="8"/>
    </row>
    <row r="33" spans="1:24" ht="18" x14ac:dyDescent="0.2">
      <c r="A33" s="8"/>
      <c r="B33" s="394" t="s">
        <v>787</v>
      </c>
      <c r="C33" s="395"/>
      <c r="D33" s="75"/>
      <c r="E33" s="72"/>
      <c r="F33" s="68"/>
      <c r="G33" s="70"/>
      <c r="H33" s="63"/>
      <c r="I33" s="63"/>
      <c r="J33" s="63"/>
      <c r="K33" s="63"/>
      <c r="L33" s="64"/>
      <c r="M33" s="63"/>
      <c r="N33" s="63"/>
      <c r="O33" s="63"/>
      <c r="P33" s="63"/>
      <c r="Q33" s="63"/>
      <c r="R33" s="63"/>
      <c r="S33" s="63"/>
      <c r="T33" s="63"/>
      <c r="U33" s="63"/>
      <c r="V33" s="65"/>
      <c r="W33" s="8"/>
      <c r="X33" s="8"/>
    </row>
    <row r="34" spans="1:24" ht="18" x14ac:dyDescent="0.2">
      <c r="A34" s="8"/>
      <c r="B34" s="396" t="s">
        <v>788</v>
      </c>
      <c r="C34" s="397"/>
      <c r="D34" s="76"/>
      <c r="E34" s="73"/>
      <c r="F34" s="69"/>
      <c r="G34" s="70"/>
      <c r="H34" s="63"/>
      <c r="I34" s="63"/>
      <c r="J34" s="63"/>
      <c r="K34" s="63"/>
      <c r="L34" s="64"/>
      <c r="M34" s="63"/>
      <c r="N34" s="63"/>
      <c r="O34" s="63"/>
      <c r="P34" s="63"/>
      <c r="Q34" s="63"/>
      <c r="R34" s="63"/>
      <c r="S34" s="63"/>
      <c r="T34" s="63"/>
      <c r="U34" s="63"/>
      <c r="V34" s="65"/>
      <c r="W34" s="8"/>
      <c r="X34" s="8"/>
    </row>
    <row r="35" spans="1:24" ht="18" x14ac:dyDescent="0.2">
      <c r="A35" s="8"/>
      <c r="B35" s="396" t="s">
        <v>789</v>
      </c>
      <c r="C35" s="397"/>
      <c r="D35" s="76"/>
      <c r="E35" s="73"/>
      <c r="F35" s="69"/>
      <c r="G35" s="70"/>
      <c r="H35" s="63"/>
      <c r="I35" s="63"/>
      <c r="J35" s="63"/>
      <c r="K35" s="63"/>
      <c r="L35" s="64"/>
      <c r="M35" s="63"/>
      <c r="N35" s="63"/>
      <c r="O35" s="63"/>
      <c r="P35" s="63"/>
      <c r="Q35" s="63"/>
      <c r="R35" s="63"/>
      <c r="S35" s="63"/>
      <c r="T35" s="63"/>
      <c r="U35" s="63"/>
      <c r="V35" s="65"/>
      <c r="W35" s="8"/>
      <c r="X35" s="8"/>
    </row>
    <row r="36" spans="1:24" ht="18" x14ac:dyDescent="0.2">
      <c r="A36" s="8"/>
      <c r="B36" s="389" t="s">
        <v>790</v>
      </c>
      <c r="C36" s="390"/>
      <c r="D36" s="77"/>
      <c r="E36" s="74">
        <f>SUM(E20:E35)</f>
        <v>0</v>
      </c>
      <c r="F36" s="126" t="str">
        <f>IF(SUM(F32:F33)=15,"Dans les temps","En retard")</f>
        <v>En retard</v>
      </c>
      <c r="G36" s="71"/>
      <c r="H36" s="66"/>
      <c r="I36" s="66"/>
      <c r="J36" s="66"/>
      <c r="K36" s="66"/>
      <c r="L36" s="66"/>
      <c r="M36" s="66"/>
      <c r="N36" s="66"/>
      <c r="O36" s="66"/>
      <c r="P36" s="66"/>
      <c r="Q36" s="66"/>
      <c r="R36" s="66"/>
      <c r="S36" s="66"/>
      <c r="T36" s="66"/>
      <c r="U36" s="66"/>
      <c r="V36" s="67"/>
      <c r="W36" s="8"/>
      <c r="X36" s="8"/>
    </row>
    <row r="37" spans="1:24" ht="15" customHeight="1" thickBot="1" x14ac:dyDescent="0.25">
      <c r="A37" s="8"/>
      <c r="B37" s="101"/>
      <c r="C37" s="101"/>
      <c r="D37" s="37"/>
      <c r="E37" s="8"/>
      <c r="G37" s="8"/>
      <c r="H37" s="8"/>
      <c r="I37" s="8"/>
      <c r="J37" s="8"/>
      <c r="K37" s="8"/>
      <c r="L37" s="8"/>
      <c r="M37" s="8"/>
      <c r="N37" s="8"/>
      <c r="O37" s="8"/>
      <c r="P37" s="8"/>
      <c r="Q37" s="8"/>
      <c r="R37" s="8"/>
      <c r="S37" s="8"/>
      <c r="T37" s="8"/>
      <c r="U37" s="8"/>
      <c r="V37" s="8"/>
      <c r="W37" s="8"/>
      <c r="X37" s="8"/>
    </row>
    <row r="38" spans="1:24" ht="15" customHeight="1" x14ac:dyDescent="0.2">
      <c r="A38" s="8"/>
      <c r="B38" s="101"/>
      <c r="C38" s="101"/>
      <c r="D38" s="391" t="s">
        <v>791</v>
      </c>
      <c r="E38" s="131" t="s">
        <v>792</v>
      </c>
      <c r="F38" s="127">
        <f>COUNTIF(F20:F36,F10)</f>
        <v>0</v>
      </c>
      <c r="G38" s="8"/>
      <c r="H38" s="8"/>
      <c r="I38" s="8"/>
      <c r="J38" s="8"/>
      <c r="K38" s="8"/>
      <c r="L38" s="8"/>
      <c r="M38" s="8"/>
      <c r="N38" s="8"/>
      <c r="O38" s="8"/>
      <c r="P38" s="8"/>
      <c r="Q38" s="8"/>
      <c r="R38" s="8"/>
      <c r="S38" s="8"/>
      <c r="T38" s="8"/>
      <c r="U38" s="8"/>
      <c r="V38" s="8"/>
      <c r="W38" s="8"/>
      <c r="X38" s="8"/>
    </row>
    <row r="39" spans="1:24" x14ac:dyDescent="0.2">
      <c r="A39" s="8"/>
      <c r="B39" s="8"/>
      <c r="C39" s="8"/>
      <c r="D39" s="392"/>
      <c r="E39" s="132" t="s">
        <v>793</v>
      </c>
      <c r="F39" s="128">
        <f>COUNTIF(F20:F35,F11)</f>
        <v>0</v>
      </c>
      <c r="G39" s="8"/>
      <c r="H39" s="8"/>
      <c r="I39" s="8"/>
      <c r="J39" s="8"/>
      <c r="K39" s="8"/>
      <c r="L39" s="8"/>
      <c r="M39" s="8"/>
      <c r="N39" s="8"/>
      <c r="O39" s="8"/>
      <c r="P39" s="8"/>
      <c r="Q39" s="8"/>
      <c r="R39" s="8"/>
      <c r="S39" s="8"/>
      <c r="T39" s="8"/>
      <c r="U39" s="8"/>
      <c r="V39" s="8"/>
      <c r="W39" s="8"/>
      <c r="X39" s="8"/>
    </row>
    <row r="40" spans="1:24" ht="16" thickBot="1" x14ac:dyDescent="0.25">
      <c r="A40" s="8"/>
      <c r="B40" s="8"/>
      <c r="C40" s="8"/>
      <c r="D40" s="393"/>
      <c r="E40" s="133" t="s">
        <v>794</v>
      </c>
      <c r="F40" s="129">
        <f>COUNTIF(F20:F36,F12)</f>
        <v>0</v>
      </c>
      <c r="G40" s="8"/>
      <c r="H40" s="8"/>
      <c r="I40" s="8"/>
      <c r="J40" s="8"/>
      <c r="K40" s="8"/>
      <c r="L40" s="8"/>
      <c r="M40" s="8"/>
      <c r="N40" s="8"/>
      <c r="O40" s="8"/>
      <c r="P40" s="8"/>
      <c r="Q40" s="8"/>
      <c r="R40" s="8"/>
      <c r="S40" s="8"/>
      <c r="T40" s="8"/>
      <c r="U40" s="8"/>
      <c r="V40" s="8"/>
      <c r="W40" s="8"/>
      <c r="X40" s="8"/>
    </row>
    <row r="41" spans="1:24" x14ac:dyDescent="0.2">
      <c r="A41" s="8"/>
      <c r="B41" s="8"/>
      <c r="C41" s="8"/>
      <c r="D41" s="37"/>
      <c r="E41" s="130"/>
      <c r="F41" s="126"/>
      <c r="G41" s="8"/>
      <c r="H41" s="8"/>
      <c r="I41" s="8"/>
      <c r="J41" s="8"/>
      <c r="K41" s="8"/>
      <c r="L41" s="8"/>
      <c r="M41" s="8"/>
      <c r="N41" s="8"/>
      <c r="O41" s="8"/>
      <c r="P41" s="8"/>
      <c r="Q41" s="8"/>
      <c r="R41" s="8"/>
      <c r="S41" s="8"/>
      <c r="T41" s="8"/>
      <c r="U41" s="8"/>
      <c r="V41" s="8"/>
      <c r="W41" s="8"/>
      <c r="X41" s="8"/>
    </row>
    <row r="42" spans="1:24" x14ac:dyDescent="0.2">
      <c r="A42" s="8"/>
      <c r="B42" s="8"/>
      <c r="C42" s="8"/>
      <c r="D42" s="8"/>
      <c r="E42" s="130" t="s">
        <v>795</v>
      </c>
      <c r="F42" s="126" t="str">
        <f>IF(SUM(F38:F39)=15,"Dans les temps","En retard")</f>
        <v>En retard</v>
      </c>
      <c r="G42" s="8"/>
      <c r="H42" s="8"/>
      <c r="I42" s="8"/>
      <c r="J42" s="8"/>
      <c r="K42" s="8"/>
      <c r="L42" s="8"/>
      <c r="M42" s="8"/>
      <c r="N42" s="8"/>
      <c r="O42" s="8"/>
      <c r="P42" s="8"/>
      <c r="Q42" s="8"/>
      <c r="R42" s="8"/>
      <c r="S42" s="8"/>
      <c r="T42" s="8"/>
      <c r="U42" s="8"/>
      <c r="V42" s="8"/>
      <c r="W42" s="8"/>
      <c r="X42" s="8"/>
    </row>
    <row r="43" spans="1:24" x14ac:dyDescent="0.2">
      <c r="A43" s="8"/>
      <c r="B43" s="8"/>
      <c r="C43" s="8"/>
      <c r="G43" s="8"/>
      <c r="H43" s="8"/>
      <c r="I43" s="8"/>
      <c r="J43" s="8"/>
      <c r="K43" s="8"/>
      <c r="L43" s="8"/>
      <c r="M43" s="8"/>
      <c r="N43" s="8"/>
      <c r="O43" s="8"/>
      <c r="P43" s="8"/>
      <c r="Q43" s="8"/>
      <c r="R43" s="8"/>
      <c r="S43" s="8"/>
      <c r="T43" s="8"/>
      <c r="U43" s="8"/>
      <c r="V43" s="8"/>
      <c r="W43" s="8"/>
      <c r="X43" s="8"/>
    </row>
    <row r="44" spans="1:24" x14ac:dyDescent="0.2">
      <c r="B44" s="8"/>
      <c r="C44" s="8"/>
      <c r="D44" s="8"/>
      <c r="E44" s="8"/>
      <c r="F44" s="8"/>
      <c r="G44" s="8"/>
      <c r="H44" s="8"/>
      <c r="I44" s="8"/>
      <c r="J44" s="8"/>
      <c r="K44" s="8"/>
      <c r="L44" s="8"/>
      <c r="M44" s="8"/>
      <c r="N44" s="8"/>
      <c r="O44" s="8"/>
      <c r="P44" s="8"/>
      <c r="Q44" s="8"/>
      <c r="R44" s="8"/>
      <c r="S44" s="8"/>
      <c r="T44" s="8"/>
      <c r="U44" s="8"/>
      <c r="V44" s="8"/>
      <c r="W44" s="8"/>
      <c r="X44" s="8"/>
    </row>
    <row r="45" spans="1:24" x14ac:dyDescent="0.2">
      <c r="B45" s="8"/>
      <c r="C45" s="8"/>
      <c r="D45" s="8"/>
      <c r="E45" s="8"/>
      <c r="F45" s="8"/>
      <c r="G45" s="8"/>
      <c r="H45" s="8"/>
      <c r="I45" s="8"/>
      <c r="J45" s="8"/>
      <c r="K45" s="8"/>
      <c r="L45" s="8"/>
      <c r="M45" s="8"/>
      <c r="N45" s="8"/>
      <c r="O45" s="8"/>
      <c r="P45" s="8"/>
      <c r="Q45" s="8"/>
      <c r="R45" s="8"/>
      <c r="S45" s="8"/>
      <c r="T45" s="8"/>
      <c r="U45" s="8"/>
      <c r="V45" s="8"/>
      <c r="W45" s="8"/>
      <c r="X45" s="8"/>
    </row>
  </sheetData>
  <sheetProtection sheet="1" objects="1" scenarios="1"/>
  <protectedRanges>
    <protectedRange sqref="D20:V36" name="Retroplanning3"/>
    <protectedRange sqref="D7" name="Retroplanning2"/>
    <protectedRange sqref="D9:E13" name="Retroplanning1"/>
  </protectedRanges>
  <mergeCells count="39">
    <mergeCell ref="A5:F5"/>
    <mergeCell ref="G1:S1"/>
    <mergeCell ref="G2:S2"/>
    <mergeCell ref="G3:S3"/>
    <mergeCell ref="G4:S4"/>
    <mergeCell ref="G5:S5"/>
    <mergeCell ref="A1:F1"/>
    <mergeCell ref="A2:F2"/>
    <mergeCell ref="A3:F3"/>
    <mergeCell ref="A4:F4"/>
    <mergeCell ref="B18:C19"/>
    <mergeCell ref="B20:C20"/>
    <mergeCell ref="D7:F7"/>
    <mergeCell ref="D12:E12"/>
    <mergeCell ref="D13:E13"/>
    <mergeCell ref="S18:V18"/>
    <mergeCell ref="D18:D19"/>
    <mergeCell ref="E18:E19"/>
    <mergeCell ref="K18:N18"/>
    <mergeCell ref="B33:C33"/>
    <mergeCell ref="F18:F19"/>
    <mergeCell ref="G18:J18"/>
    <mergeCell ref="B21:C21"/>
    <mergeCell ref="B22:C22"/>
    <mergeCell ref="B23:C23"/>
    <mergeCell ref="B24:C24"/>
    <mergeCell ref="B25:C25"/>
    <mergeCell ref="B27:C27"/>
    <mergeCell ref="B28:C28"/>
    <mergeCell ref="B29:C29"/>
    <mergeCell ref="O18:R18"/>
    <mergeCell ref="B36:C36"/>
    <mergeCell ref="D38:D40"/>
    <mergeCell ref="B26:C26"/>
    <mergeCell ref="B32:C32"/>
    <mergeCell ref="B30:C30"/>
    <mergeCell ref="B34:C34"/>
    <mergeCell ref="B35:C35"/>
    <mergeCell ref="B31:C31"/>
  </mergeCells>
  <conditionalFormatting sqref="F20:F25 F27:F29 F32:F42">
    <cfRule type="containsText" dxfId="8" priority="7" operator="containsText" text="En retard">
      <formula>NOT(ISERROR(SEARCH("En retard",F20)))</formula>
    </cfRule>
    <cfRule type="containsText" dxfId="7" priority="9" operator="containsText" text="Dans les temps ">
      <formula>NOT(ISERROR(SEARCH("Dans les temps ",F20)))</formula>
    </cfRule>
    <cfRule type="containsText" dxfId="6" priority="10" operator="containsText" text="En avance ">
      <formula>NOT(ISERROR(SEARCH("En avance ",F20)))</formula>
    </cfRule>
  </conditionalFormatting>
  <conditionalFormatting sqref="F26">
    <cfRule type="containsText" dxfId="5" priority="4" operator="containsText" text="En retard">
      <formula>NOT(ISERROR(SEARCH("En retard",F26)))</formula>
    </cfRule>
    <cfRule type="containsText" dxfId="4" priority="5" operator="containsText" text="Dans les temps ">
      <formula>NOT(ISERROR(SEARCH("Dans les temps ",F26)))</formula>
    </cfRule>
    <cfRule type="containsText" dxfId="3" priority="6" operator="containsText" text="En avance ">
      <formula>NOT(ISERROR(SEARCH("En avance ",F26)))</formula>
    </cfRule>
  </conditionalFormatting>
  <conditionalFormatting sqref="F30:F31">
    <cfRule type="containsText" dxfId="2" priority="1" operator="containsText" text="En retard">
      <formula>NOT(ISERROR(SEARCH("En retard",F30)))</formula>
    </cfRule>
    <cfRule type="containsText" dxfId="1" priority="2" operator="containsText" text="Dans les temps ">
      <formula>NOT(ISERROR(SEARCH("Dans les temps ",F30)))</formula>
    </cfRule>
    <cfRule type="containsText" dxfId="0" priority="3" operator="containsText" text="En avance ">
      <formula>NOT(ISERROR(SEARCH("En avance ",F30)))</formula>
    </cfRule>
  </conditionalFormatting>
  <dataValidations count="2">
    <dataValidation type="list" allowBlank="1" showInputMessage="1" showErrorMessage="1" sqref="F10:F12" xr:uid="{71D9A6E0-EB2B-4CB8-B546-829FE4E64C6A}">
      <formula1>$G$4:$G$6</formula1>
    </dataValidation>
    <dataValidation type="list" showInputMessage="1" showErrorMessage="1" prompt="Sélectionner l'état d'avancement _x000a_" sqref="F20:F35" xr:uid="{5CF203D0-4854-4C1F-833D-D608967BEBC1}">
      <formula1>Etats_retroplaning</formula1>
    </dataValidation>
  </dataValidations>
  <hyperlinks>
    <hyperlink ref="A2:F2" r:id="rId1" display="©UTC Etude complète : https://travaux.master.utc.fr, Réf &quot;IDS083&quot;" xr:uid="{198996D6-9635-4A77-B645-F1F49B8BCACB}"/>
    <hyperlink ref="G2:S2" r:id="rId2" display="©UTC Etude complète : https://travaux.master.utc.fr, Réf &quot;IDS083&quot;" xr:uid="{379DAC55-9803-47ED-8A46-B6002A6E5BE2}"/>
  </hyperlinks>
  <pageMargins left="0.23622047244094491" right="0.23622047244094491" top="0.74803149606299213" bottom="0.74803149606299213" header="0.31496062992125984" footer="0.31496062992125984"/>
  <pageSetup paperSize="9" scale="65" fitToWidth="0" orientation="landscape" horizontalDpi="0" verticalDpi="0"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Accueil</vt:lpstr>
      <vt:lpstr>Mode d'emploi</vt:lpstr>
      <vt:lpstr>Menu</vt:lpstr>
      <vt:lpstr>Recherche et innovation</vt:lpstr>
      <vt:lpstr>Conception</vt:lpstr>
      <vt:lpstr>Tests</vt:lpstr>
      <vt:lpstr>Validation </vt:lpstr>
      <vt:lpstr>Matrice de décision</vt:lpstr>
      <vt:lpstr>Retro-planning</vt:lpstr>
      <vt:lpstr>'Matrice de décision'!ETAT</vt:lpstr>
      <vt:lpstr>Etats_retroplaning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Philippe BOURG</dc:creator>
  <cp:keywords/>
  <dc:description/>
  <cp:lastModifiedBy>Microsoft Office User</cp:lastModifiedBy>
  <cp:revision/>
  <cp:lastPrinted>2020-12-19T22:35:03Z</cp:lastPrinted>
  <dcterms:created xsi:type="dcterms:W3CDTF">2020-11-19T09:36:12Z</dcterms:created>
  <dcterms:modified xsi:type="dcterms:W3CDTF">2020-12-20T18:03:43Z</dcterms:modified>
  <cp:category/>
  <cp:contentStatus/>
</cp:coreProperties>
</file>