
<file path=[Content_Types].xml><?xml version="1.0" encoding="utf-8"?>
<Types xmlns="http://schemas.openxmlformats.org/package/2006/content-types">
  <Override PartName="/xl/worksheets/sheet7.xml" ContentType="application/vnd.openxmlformats-officedocument.spreadsheetml.worksheet+xml"/>
  <Override PartName="/xl/comments2.xml" ContentType="application/vnd.openxmlformats-officedocument.spreadsheetml.comments+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theme/theme1.xml" ContentType="application/vnd.openxmlformats-officedocument.theme+xml"/>
  <Override PartName="/xl/charts/chart1.xml" ContentType="application/vnd.openxmlformats-officedocument.drawingml.chart+xml"/>
  <Override PartName="/xl/drawings/drawing4.xml" ContentType="application/vnd.openxmlformats-officedocument.drawing+xml"/>
  <Default Extension="png" ContentType="image/png"/>
  <Override PartName="/xl/worksheets/sheet4.xml" ContentType="application/vnd.openxmlformats-officedocument.spreadsheetml.worksheet+xml"/>
  <Default Extension="xml" ContentType="application/xml"/>
  <Override PartName="/xl/drawings/drawing6.xml" ContentType="application/vnd.openxmlformats-officedocument.drawing+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comments1.xml" ContentType="application/vnd.openxmlformats-officedocument.spreadsheetml.comments+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Default Extension="pdf" ContentType="application/pdf"/>
  <Override PartName="/xl/styles.xml" ContentType="application/vnd.openxmlformats-officedocument.spreadsheetml.styles+xml"/>
  <Override PartName="/xl/calcChain.xml" ContentType="application/vnd.openxmlformats-officedocument.spreadsheetml.calcChain+xml"/>
  <Override PartName="/xl/drawings/drawing3.xml" ContentType="application/vnd.openxmlformats-officedocument.drawing+xml"/>
  <Override PartName="/xl/worksheets/sheet3.xml" ContentType="application/vnd.openxmlformats-officedocument.spreadsheetml.worksheet+xml"/>
  <Default Extension="vml" ContentType="application/vnd.openxmlformats-officedocument.vmlDrawing"/>
  <Override PartName="/xl/drawings/drawing5.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7.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1560" yWindow="1040" windowWidth="18260" windowHeight="12880" tabRatio="748" firstSheet="1" activeTab="1"/>
  </bookViews>
  <sheets>
    <sheet name="Info retour d'exp" sheetId="8" r:id="rId1"/>
    <sheet name="page de garde" sheetId="6" r:id="rId2"/>
    <sheet name="mode d'emploi" sheetId="7" r:id="rId3"/>
    <sheet name="grille d'évaluation" sheetId="1" r:id="rId4"/>
    <sheet name="grille de cotation" sheetId="2" r:id="rId5"/>
    <sheet name="résultats" sheetId="3" r:id="rId6"/>
    <sheet name="cartographie" sheetId="4" r:id="rId7"/>
    <sheet name="fiche d'alerte" sheetId="5" r:id="rId8"/>
  </sheet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B20" i="2"/>
  <c r="C20"/>
  <c r="D20"/>
  <c r="E20"/>
  <c r="F20"/>
  <c r="G20"/>
  <c r="I20"/>
  <c r="B51"/>
  <c r="C51"/>
  <c r="D51"/>
  <c r="E51"/>
  <c r="F51"/>
  <c r="G51"/>
  <c r="I51"/>
  <c r="B6"/>
  <c r="C6"/>
  <c r="D6"/>
  <c r="E6"/>
  <c r="F6"/>
  <c r="G6"/>
  <c r="I6"/>
  <c r="B7"/>
  <c r="C7"/>
  <c r="D7"/>
  <c r="E7"/>
  <c r="F7"/>
  <c r="G7"/>
  <c r="I7"/>
  <c r="B8"/>
  <c r="C8"/>
  <c r="D8"/>
  <c r="E8"/>
  <c r="F8"/>
  <c r="G8"/>
  <c r="I8"/>
  <c r="I5"/>
  <c r="B148"/>
  <c r="C148"/>
  <c r="D148"/>
  <c r="E148"/>
  <c r="F148"/>
  <c r="G148"/>
  <c r="I148"/>
  <c r="B149"/>
  <c r="C149"/>
  <c r="D149"/>
  <c r="E149"/>
  <c r="F149"/>
  <c r="G149"/>
  <c r="I149"/>
  <c r="B147"/>
  <c r="C147"/>
  <c r="D147"/>
  <c r="E147"/>
  <c r="F147"/>
  <c r="G147"/>
  <c r="I147"/>
  <c r="B146"/>
  <c r="C146"/>
  <c r="D146"/>
  <c r="E146"/>
  <c r="F146"/>
  <c r="G146"/>
  <c r="I146"/>
  <c r="I145"/>
  <c r="B144"/>
  <c r="C144"/>
  <c r="D144"/>
  <c r="E144"/>
  <c r="F144"/>
  <c r="G144"/>
  <c r="I144"/>
  <c r="B143"/>
  <c r="C143"/>
  <c r="D143"/>
  <c r="E143"/>
  <c r="F143"/>
  <c r="G143"/>
  <c r="I143"/>
  <c r="B142"/>
  <c r="C142"/>
  <c r="D142"/>
  <c r="E142"/>
  <c r="F142"/>
  <c r="G142"/>
  <c r="I142"/>
  <c r="B141"/>
  <c r="C141"/>
  <c r="D141"/>
  <c r="E141"/>
  <c r="F141"/>
  <c r="G141"/>
  <c r="I141"/>
  <c r="B140"/>
  <c r="C140"/>
  <c r="D140"/>
  <c r="E140"/>
  <c r="F140"/>
  <c r="G140"/>
  <c r="I140"/>
  <c r="I139"/>
  <c r="B136"/>
  <c r="C136"/>
  <c r="D136"/>
  <c r="E136"/>
  <c r="F136"/>
  <c r="G136"/>
  <c r="I136"/>
  <c r="B137"/>
  <c r="C137"/>
  <c r="D137"/>
  <c r="E137"/>
  <c r="F137"/>
  <c r="G137"/>
  <c r="I137"/>
  <c r="B138"/>
  <c r="C138"/>
  <c r="D138"/>
  <c r="E138"/>
  <c r="F138"/>
  <c r="G138"/>
  <c r="I138"/>
  <c r="B135"/>
  <c r="C135"/>
  <c r="D135"/>
  <c r="E135"/>
  <c r="F135"/>
  <c r="G135"/>
  <c r="I135"/>
  <c r="I134"/>
  <c r="B133"/>
  <c r="C133"/>
  <c r="D133"/>
  <c r="E133"/>
  <c r="F133"/>
  <c r="G133"/>
  <c r="I133"/>
  <c r="B132"/>
  <c r="C132"/>
  <c r="D132"/>
  <c r="E132"/>
  <c r="F132"/>
  <c r="G132"/>
  <c r="I132"/>
  <c r="B131"/>
  <c r="C131"/>
  <c r="D131"/>
  <c r="E131"/>
  <c r="F131"/>
  <c r="G131"/>
  <c r="I131"/>
  <c r="B130"/>
  <c r="C130"/>
  <c r="D130"/>
  <c r="E130"/>
  <c r="F130"/>
  <c r="G130"/>
  <c r="I130"/>
  <c r="B129"/>
  <c r="C129"/>
  <c r="D129"/>
  <c r="E129"/>
  <c r="F129"/>
  <c r="G129"/>
  <c r="I129"/>
  <c r="I128"/>
  <c r="B10"/>
  <c r="C10"/>
  <c r="D10"/>
  <c r="E10"/>
  <c r="F10"/>
  <c r="G10"/>
  <c r="I10"/>
  <c r="B12"/>
  <c r="C12"/>
  <c r="D12"/>
  <c r="E12"/>
  <c r="F12"/>
  <c r="G12"/>
  <c r="I12"/>
  <c r="B11"/>
  <c r="C11"/>
  <c r="D11"/>
  <c r="E11"/>
  <c r="F11"/>
  <c r="G11"/>
  <c r="I11"/>
  <c r="B13"/>
  <c r="C13"/>
  <c r="D13"/>
  <c r="E13"/>
  <c r="F13"/>
  <c r="G13"/>
  <c r="I13"/>
  <c r="I9"/>
  <c r="B15"/>
  <c r="C15"/>
  <c r="D15"/>
  <c r="E15"/>
  <c r="F15"/>
  <c r="G15"/>
  <c r="I15"/>
  <c r="B17"/>
  <c r="C17"/>
  <c r="D17"/>
  <c r="E17"/>
  <c r="F17"/>
  <c r="G17"/>
  <c r="I17"/>
  <c r="B16"/>
  <c r="C16"/>
  <c r="D16"/>
  <c r="E16"/>
  <c r="F16"/>
  <c r="G16"/>
  <c r="I16"/>
  <c r="I14"/>
  <c r="B19"/>
  <c r="C19"/>
  <c r="D19"/>
  <c r="E19"/>
  <c r="F19"/>
  <c r="G19"/>
  <c r="I19"/>
  <c r="B21"/>
  <c r="C21"/>
  <c r="D21"/>
  <c r="E21"/>
  <c r="F21"/>
  <c r="G21"/>
  <c r="I21"/>
  <c r="I18"/>
  <c r="B23"/>
  <c r="C23"/>
  <c r="D23"/>
  <c r="E23"/>
  <c r="F23"/>
  <c r="G23"/>
  <c r="I23"/>
  <c r="B26"/>
  <c r="C26"/>
  <c r="D26"/>
  <c r="E26"/>
  <c r="F26"/>
  <c r="G26"/>
  <c r="I26"/>
  <c r="B25"/>
  <c r="C25"/>
  <c r="D25"/>
  <c r="E25"/>
  <c r="F25"/>
  <c r="G25"/>
  <c r="I25"/>
  <c r="B27"/>
  <c r="C27"/>
  <c r="D27"/>
  <c r="E27"/>
  <c r="F27"/>
  <c r="G27"/>
  <c r="I27"/>
  <c r="B24"/>
  <c r="C24"/>
  <c r="D24"/>
  <c r="E24"/>
  <c r="F24"/>
  <c r="G24"/>
  <c r="I24"/>
  <c r="I22"/>
  <c r="B29"/>
  <c r="C29"/>
  <c r="D29"/>
  <c r="E29"/>
  <c r="F29"/>
  <c r="G29"/>
  <c r="I29"/>
  <c r="B31"/>
  <c r="C31"/>
  <c r="D31"/>
  <c r="E31"/>
  <c r="F31"/>
  <c r="G31"/>
  <c r="I31"/>
  <c r="B33"/>
  <c r="C33"/>
  <c r="D33"/>
  <c r="E33"/>
  <c r="F33"/>
  <c r="G33"/>
  <c r="I33"/>
  <c r="B30"/>
  <c r="C30"/>
  <c r="D30"/>
  <c r="E30"/>
  <c r="F30"/>
  <c r="G30"/>
  <c r="I30"/>
  <c r="B32"/>
  <c r="C32"/>
  <c r="D32"/>
  <c r="E32"/>
  <c r="F32"/>
  <c r="G32"/>
  <c r="I32"/>
  <c r="I28"/>
  <c r="B35"/>
  <c r="C35"/>
  <c r="D35"/>
  <c r="E35"/>
  <c r="F35"/>
  <c r="G35"/>
  <c r="I35"/>
  <c r="B38"/>
  <c r="C38"/>
  <c r="D38"/>
  <c r="E38"/>
  <c r="F38"/>
  <c r="G38"/>
  <c r="I38"/>
  <c r="B42"/>
  <c r="C42"/>
  <c r="D42"/>
  <c r="E42"/>
  <c r="F42"/>
  <c r="G42"/>
  <c r="I42"/>
  <c r="B41"/>
  <c r="C41"/>
  <c r="D41"/>
  <c r="E41"/>
  <c r="F41"/>
  <c r="G41"/>
  <c r="I41"/>
  <c r="B36"/>
  <c r="C36"/>
  <c r="D36"/>
  <c r="E36"/>
  <c r="F36"/>
  <c r="G36"/>
  <c r="I36"/>
  <c r="B37"/>
  <c r="C37"/>
  <c r="D37"/>
  <c r="E37"/>
  <c r="F37"/>
  <c r="G37"/>
  <c r="I37"/>
  <c r="B39"/>
  <c r="C39"/>
  <c r="D39"/>
  <c r="E39"/>
  <c r="F39"/>
  <c r="G39"/>
  <c r="I39"/>
  <c r="B40"/>
  <c r="C40"/>
  <c r="D40"/>
  <c r="E40"/>
  <c r="F40"/>
  <c r="G40"/>
  <c r="I40"/>
  <c r="B43"/>
  <c r="C43"/>
  <c r="D43"/>
  <c r="E43"/>
  <c r="F43"/>
  <c r="G43"/>
  <c r="I43"/>
  <c r="I34"/>
  <c r="B46"/>
  <c r="C46"/>
  <c r="D46"/>
  <c r="E46"/>
  <c r="F46"/>
  <c r="G46"/>
  <c r="I46"/>
  <c r="B45"/>
  <c r="C45"/>
  <c r="D45"/>
  <c r="E45"/>
  <c r="F45"/>
  <c r="G45"/>
  <c r="I45"/>
  <c r="B47"/>
  <c r="C47"/>
  <c r="D47"/>
  <c r="E47"/>
  <c r="F47"/>
  <c r="G47"/>
  <c r="I47"/>
  <c r="I44"/>
  <c r="B50"/>
  <c r="C50"/>
  <c r="D50"/>
  <c r="E50"/>
  <c r="F50"/>
  <c r="G50"/>
  <c r="I50"/>
  <c r="B49"/>
  <c r="C49"/>
  <c r="D49"/>
  <c r="E49"/>
  <c r="F49"/>
  <c r="G49"/>
  <c r="I49"/>
  <c r="B52"/>
  <c r="C52"/>
  <c r="D52"/>
  <c r="E52"/>
  <c r="F52"/>
  <c r="G52"/>
  <c r="I52"/>
  <c r="I48"/>
  <c r="B56"/>
  <c r="C56"/>
  <c r="D56"/>
  <c r="E56"/>
  <c r="F56"/>
  <c r="G56"/>
  <c r="I56"/>
  <c r="I55"/>
  <c r="B59"/>
  <c r="C59"/>
  <c r="D59"/>
  <c r="E59"/>
  <c r="F59"/>
  <c r="G59"/>
  <c r="I59"/>
  <c r="B58"/>
  <c r="C58"/>
  <c r="D58"/>
  <c r="E58"/>
  <c r="F58"/>
  <c r="G58"/>
  <c r="I58"/>
  <c r="B60"/>
  <c r="C60"/>
  <c r="D60"/>
  <c r="E60"/>
  <c r="F60"/>
  <c r="G60"/>
  <c r="I60"/>
  <c r="I57"/>
  <c r="B62"/>
  <c r="C62"/>
  <c r="D62"/>
  <c r="E62"/>
  <c r="F62"/>
  <c r="G62"/>
  <c r="I62"/>
  <c r="B64"/>
  <c r="C64"/>
  <c r="D64"/>
  <c r="E64"/>
  <c r="F64"/>
  <c r="G64"/>
  <c r="I64"/>
  <c r="B63"/>
  <c r="C63"/>
  <c r="D63"/>
  <c r="E63"/>
  <c r="F63"/>
  <c r="G63"/>
  <c r="I63"/>
  <c r="I61"/>
  <c r="B67"/>
  <c r="C67"/>
  <c r="D67"/>
  <c r="E67"/>
  <c r="F67"/>
  <c r="G67"/>
  <c r="I67"/>
  <c r="B66"/>
  <c r="C66"/>
  <c r="D66"/>
  <c r="E66"/>
  <c r="F66"/>
  <c r="G66"/>
  <c r="I66"/>
  <c r="B68"/>
  <c r="C68"/>
  <c r="D68"/>
  <c r="E68"/>
  <c r="F68"/>
  <c r="G68"/>
  <c r="I68"/>
  <c r="I65"/>
  <c r="B71"/>
  <c r="C71"/>
  <c r="D71"/>
  <c r="E71"/>
  <c r="F71"/>
  <c r="G71"/>
  <c r="I71"/>
  <c r="B72"/>
  <c r="C72"/>
  <c r="D72"/>
  <c r="E72"/>
  <c r="F72"/>
  <c r="G72"/>
  <c r="I72"/>
  <c r="B70"/>
  <c r="C70"/>
  <c r="D70"/>
  <c r="E70"/>
  <c r="F70"/>
  <c r="G70"/>
  <c r="I70"/>
  <c r="I69"/>
  <c r="B76"/>
  <c r="C76"/>
  <c r="D76"/>
  <c r="E76"/>
  <c r="F76"/>
  <c r="G76"/>
  <c r="I76"/>
  <c r="B74"/>
  <c r="C74"/>
  <c r="D74"/>
  <c r="E74"/>
  <c r="F74"/>
  <c r="G74"/>
  <c r="I74"/>
  <c r="B75"/>
  <c r="C75"/>
  <c r="D75"/>
  <c r="E75"/>
  <c r="F75"/>
  <c r="G75"/>
  <c r="I75"/>
  <c r="I73"/>
  <c r="B80"/>
  <c r="C80"/>
  <c r="D80"/>
  <c r="E80"/>
  <c r="F80"/>
  <c r="G80"/>
  <c r="I80"/>
  <c r="B79"/>
  <c r="C79"/>
  <c r="D79"/>
  <c r="E79"/>
  <c r="F79"/>
  <c r="G79"/>
  <c r="I79"/>
  <c r="B78"/>
  <c r="C78"/>
  <c r="D78"/>
  <c r="E78"/>
  <c r="F78"/>
  <c r="G78"/>
  <c r="I78"/>
  <c r="B81"/>
  <c r="C81"/>
  <c r="D81"/>
  <c r="E81"/>
  <c r="F81"/>
  <c r="G81"/>
  <c r="I81"/>
  <c r="I77"/>
  <c r="B84"/>
  <c r="C84"/>
  <c r="D84"/>
  <c r="E84"/>
  <c r="F84"/>
  <c r="G84"/>
  <c r="I84"/>
  <c r="B83"/>
  <c r="C83"/>
  <c r="D83"/>
  <c r="E83"/>
  <c r="F83"/>
  <c r="G83"/>
  <c r="I83"/>
  <c r="B85"/>
  <c r="C85"/>
  <c r="D85"/>
  <c r="E85"/>
  <c r="F85"/>
  <c r="G85"/>
  <c r="I85"/>
  <c r="I82"/>
  <c r="B92"/>
  <c r="C92"/>
  <c r="D92"/>
  <c r="E92"/>
  <c r="F92"/>
  <c r="G92"/>
  <c r="I92"/>
  <c r="B93"/>
  <c r="C93"/>
  <c r="D93"/>
  <c r="E93"/>
  <c r="F93"/>
  <c r="G93"/>
  <c r="I93"/>
  <c r="B90"/>
  <c r="C90"/>
  <c r="D90"/>
  <c r="E90"/>
  <c r="F90"/>
  <c r="G90"/>
  <c r="I90"/>
  <c r="B91"/>
  <c r="C91"/>
  <c r="D91"/>
  <c r="E91"/>
  <c r="F91"/>
  <c r="G91"/>
  <c r="I91"/>
  <c r="I89"/>
  <c r="B95"/>
  <c r="C95"/>
  <c r="D95"/>
  <c r="E95"/>
  <c r="F95"/>
  <c r="G95"/>
  <c r="I95"/>
  <c r="B104"/>
  <c r="C104"/>
  <c r="D104"/>
  <c r="E104"/>
  <c r="F104"/>
  <c r="G104"/>
  <c r="I104"/>
  <c r="I94"/>
  <c r="B108"/>
  <c r="C108"/>
  <c r="D108"/>
  <c r="E108"/>
  <c r="F108"/>
  <c r="G108"/>
  <c r="I108"/>
  <c r="B106"/>
  <c r="C106"/>
  <c r="D106"/>
  <c r="E106"/>
  <c r="F106"/>
  <c r="G106"/>
  <c r="I106"/>
  <c r="B107"/>
  <c r="C107"/>
  <c r="D107"/>
  <c r="E107"/>
  <c r="F107"/>
  <c r="G107"/>
  <c r="I107"/>
  <c r="B109"/>
  <c r="C109"/>
  <c r="D109"/>
  <c r="E109"/>
  <c r="F109"/>
  <c r="G109"/>
  <c r="I109"/>
  <c r="I105"/>
  <c r="B112"/>
  <c r="C112"/>
  <c r="D112"/>
  <c r="E112"/>
  <c r="F112"/>
  <c r="G112"/>
  <c r="I112"/>
  <c r="B113"/>
  <c r="C113"/>
  <c r="D113"/>
  <c r="E113"/>
  <c r="F113"/>
  <c r="G113"/>
  <c r="I113"/>
  <c r="B111"/>
  <c r="C111"/>
  <c r="D111"/>
  <c r="E111"/>
  <c r="F111"/>
  <c r="G111"/>
  <c r="I111"/>
  <c r="B114"/>
  <c r="C114"/>
  <c r="D114"/>
  <c r="E114"/>
  <c r="F114"/>
  <c r="G114"/>
  <c r="I114"/>
  <c r="I110"/>
  <c r="B54"/>
  <c r="C54"/>
  <c r="D54"/>
  <c r="E54"/>
  <c r="F54"/>
  <c r="G54"/>
  <c r="I54"/>
  <c r="I53"/>
  <c r="B87"/>
  <c r="C87"/>
  <c r="D87"/>
  <c r="E87"/>
  <c r="F87"/>
  <c r="G87"/>
  <c r="I87"/>
  <c r="B88"/>
  <c r="C88"/>
  <c r="D88"/>
  <c r="E88"/>
  <c r="F88"/>
  <c r="G88"/>
  <c r="I88"/>
  <c r="I86"/>
  <c r="B116"/>
  <c r="C116"/>
  <c r="D116"/>
  <c r="E116"/>
  <c r="F116"/>
  <c r="G116"/>
  <c r="I116"/>
  <c r="B117"/>
  <c r="C117"/>
  <c r="D117"/>
  <c r="E117"/>
  <c r="F117"/>
  <c r="G117"/>
  <c r="I117"/>
  <c r="B118"/>
  <c r="C118"/>
  <c r="D118"/>
  <c r="E118"/>
  <c r="F118"/>
  <c r="G118"/>
  <c r="I118"/>
  <c r="B119"/>
  <c r="C119"/>
  <c r="D119"/>
  <c r="E119"/>
  <c r="F119"/>
  <c r="G119"/>
  <c r="I119"/>
  <c r="B120"/>
  <c r="C120"/>
  <c r="D120"/>
  <c r="E120"/>
  <c r="F120"/>
  <c r="G120"/>
  <c r="I120"/>
  <c r="B121"/>
  <c r="C121"/>
  <c r="D121"/>
  <c r="E121"/>
  <c r="F121"/>
  <c r="G121"/>
  <c r="I121"/>
  <c r="B122"/>
  <c r="C122"/>
  <c r="D122"/>
  <c r="E122"/>
  <c r="F122"/>
  <c r="G122"/>
  <c r="I122"/>
  <c r="B123"/>
  <c r="C123"/>
  <c r="D123"/>
  <c r="E123"/>
  <c r="F123"/>
  <c r="G123"/>
  <c r="I123"/>
  <c r="B124"/>
  <c r="C124"/>
  <c r="D124"/>
  <c r="E124"/>
  <c r="F124"/>
  <c r="G124"/>
  <c r="I124"/>
  <c r="B125"/>
  <c r="C125"/>
  <c r="D125"/>
  <c r="E125"/>
  <c r="F125"/>
  <c r="G125"/>
  <c r="I125"/>
  <c r="B126"/>
  <c r="C126"/>
  <c r="D126"/>
  <c r="E126"/>
  <c r="F126"/>
  <c r="G126"/>
  <c r="I126"/>
  <c r="B127"/>
  <c r="C127"/>
  <c r="D127"/>
  <c r="E127"/>
  <c r="F127"/>
  <c r="G127"/>
  <c r="I127"/>
  <c r="I115"/>
  <c r="I150"/>
  <c r="C10" i="3"/>
  <c r="C4"/>
  <c r="C5"/>
  <c r="C32"/>
  <c r="C31"/>
  <c r="C30"/>
  <c r="C29"/>
  <c r="C28"/>
  <c r="C27"/>
  <c r="C26"/>
  <c r="C23"/>
  <c r="C24"/>
  <c r="C25"/>
  <c r="C22"/>
  <c r="C21"/>
  <c r="C20"/>
  <c r="C19"/>
  <c r="C18"/>
  <c r="C17"/>
  <c r="C16"/>
  <c r="C15"/>
  <c r="C14"/>
  <c r="C13"/>
  <c r="C12"/>
  <c r="C11"/>
  <c r="C9"/>
  <c r="C8"/>
  <c r="C7"/>
  <c r="C6"/>
</calcChain>
</file>

<file path=xl/comments1.xml><?xml version="1.0" encoding="utf-8"?>
<comments xmlns="http://schemas.openxmlformats.org/spreadsheetml/2006/main">
  <authors>
    <author>TAMAMES</author>
  </authors>
  <commentList>
    <comment ref="A5" authorId="0">
      <text>
        <r>
          <rPr>
            <b/>
            <sz val="8"/>
            <color indexed="81"/>
            <rFont val="Tahoma"/>
          </rPr>
          <t>rappel de la codification alphanumérique du guide des bonnes pratiques biomédicales</t>
        </r>
        <r>
          <rPr>
            <sz val="8"/>
            <color indexed="81"/>
            <rFont val="Tahoma"/>
          </rPr>
          <t xml:space="preserve">
</t>
        </r>
      </text>
    </comment>
    <comment ref="G5" authorId="0">
      <text>
        <r>
          <rPr>
            <b/>
            <sz val="8"/>
            <color indexed="81"/>
            <rFont val="Tahoma"/>
          </rPr>
          <t>partie réservé aux commentaires des auditeurs afin de préciser si nécessaire leur position</t>
        </r>
        <r>
          <rPr>
            <sz val="8"/>
            <color indexed="81"/>
            <rFont val="Tahoma"/>
          </rPr>
          <t xml:space="preserve">
</t>
        </r>
      </text>
    </comment>
    <comment ref="A7" authorId="0">
      <text>
        <r>
          <rPr>
            <b/>
            <sz val="8"/>
            <color indexed="81"/>
            <rFont val="Tahoma"/>
          </rPr>
          <t>mode affirmatif plus précis et plus difficilement contournable par l'audité affirmation neutre quant à la solution mise en oeuvre</t>
        </r>
        <r>
          <rPr>
            <sz val="8"/>
            <color indexed="81"/>
            <rFont val="Tahoma"/>
          </rPr>
          <t xml:space="preserve">
</t>
        </r>
      </text>
    </comment>
  </commentList>
</comments>
</file>

<file path=xl/comments2.xml><?xml version="1.0" encoding="utf-8"?>
<comments xmlns="http://schemas.openxmlformats.org/spreadsheetml/2006/main">
  <authors>
    <author>TAMAMES</author>
  </authors>
  <commentList>
    <comment ref="B3" authorId="0">
      <text>
        <r>
          <rPr>
            <b/>
            <sz val="8"/>
            <color indexed="81"/>
            <rFont val="Tahoma"/>
          </rPr>
          <t>cotation sans point milieu ce qui entraîne l'obligation de se positionner</t>
        </r>
        <r>
          <rPr>
            <sz val="8"/>
            <color indexed="81"/>
            <rFont val="Tahoma"/>
          </rPr>
          <t xml:space="preserve">
</t>
        </r>
      </text>
    </comment>
    <comment ref="B4" authorId="0">
      <text>
        <r>
          <rPr>
            <b/>
            <sz val="8"/>
            <color indexed="81"/>
            <rFont val="Tahoma"/>
          </rPr>
          <t>échelle de cotation non linéaire rendant les premières améliorations très encourageantes au regard du niveau d'exigence requis</t>
        </r>
        <r>
          <rPr>
            <sz val="8"/>
            <color indexed="81"/>
            <rFont val="Tahoma"/>
          </rPr>
          <t xml:space="preserve">
</t>
        </r>
      </text>
    </comment>
    <comment ref="H4" authorId="0">
      <text>
        <r>
          <rPr>
            <b/>
            <sz val="8"/>
            <color indexed="81"/>
            <rFont val="Tahoma"/>
          </rPr>
          <t>poids attribué à chacune des affirmations en fonction du degré d'importance de l'obligation</t>
        </r>
        <r>
          <rPr>
            <sz val="8"/>
            <color indexed="81"/>
            <rFont val="Tahoma"/>
          </rPr>
          <t xml:space="preserve">
</t>
        </r>
      </text>
    </comment>
    <comment ref="A5" authorId="0">
      <text>
        <r>
          <rPr>
            <b/>
            <sz val="8"/>
            <color indexed="81"/>
            <rFont val="Tahoma"/>
          </rPr>
          <t>rappel de la codification alphanumérique du guide des bonnes pratiques biomédicales</t>
        </r>
        <r>
          <rPr>
            <sz val="8"/>
            <color indexed="81"/>
            <rFont val="Tahoma"/>
          </rPr>
          <t xml:space="preserve">
</t>
        </r>
      </text>
    </comment>
    <comment ref="A6" authorId="0">
      <text>
        <r>
          <rPr>
            <b/>
            <sz val="8"/>
            <color indexed="81"/>
            <rFont val="Tahoma"/>
          </rPr>
          <t>mode affirmatif plus précis et plus difficilement contournable par l'audité affirmation neutre quant à la solution mise en oeuvre</t>
        </r>
        <r>
          <rPr>
            <sz val="8"/>
            <color indexed="81"/>
            <rFont val="Tahoma"/>
          </rPr>
          <t xml:space="preserve">
</t>
        </r>
      </text>
    </comment>
  </commentList>
</comments>
</file>

<file path=xl/sharedStrings.xml><?xml version="1.0" encoding="utf-8"?>
<sst xmlns="http://schemas.openxmlformats.org/spreadsheetml/2006/main" count="376" uniqueCount="259">
  <si>
    <r>
      <t>BPO-06-4-3 : Maintenance corrective.</t>
    </r>
    <r>
      <rPr>
        <sz val="10"/>
        <rFont val="Arial"/>
      </rPr>
      <t xml:space="preserve">                                                                                                                                                           Le service biomédical s'assure que toute maintenance corrective fait l’objet d’un rapport d’intervention comportant toute information pertinente comme par exemple : dates et intervenants, identification des dispositifs médicaux, activités techniques réalisées (noter les n° de série des cartes électroniques, pièces mécaniques ou version logicielle afin d'assurer la traçabilité), écarts, défauts, dysfonctionnements corrigés, tests et contrôles effectués et leur conformité, origines probables de la défaillance, propositions éventuelles d'actions de prévention...
Les dispositifs médicaux sont remis en exploitation en informant l’utilisateur sur l'activité
réalisée. Le service biomédical classe le rapport d'intervention et le rend facilement accessible à toute personne autorisée.
</t>
    </r>
  </si>
  <si>
    <r>
      <t>BPO-06-4-1 : Données d'organisation pour la maintenance et le contrôle Qualité.</t>
    </r>
    <r>
      <rPr>
        <sz val="10"/>
        <rFont val="Arial"/>
      </rPr>
      <t xml:space="preserve">                                                                                            Le service biomédical gère, maintient à jour et met à disposition la documentation relative à la maintenance et au contrôle qualité : la documentation générale (normes, catalogues…). La nomenclature des dispositifs médicaux (NF EN ISO 15225 , GMDN, CNEH, ECRI, …). La documentation spécifique (inventaire, RSQM, notice d'instruction et d'utilisation, documentation technique, fiche d'historique, suivi qualité, etc...). La négociation des contrats doit être effectuée par le service biomédical, en collaboration avec la direction et le service économique, en fonction des budgets alloués et des objectifs de disponibilité, de qualité et de sécurité souhaités pour l’exploitation des dispositifs médicaux. Le processus de sauvegarde des données informatiques est écrit, explicite et connu de tous les acteurs concernés. Les articles sont étiquetés et rangés de telle manière que leur qualité n’en soit pas affectée.
</t>
    </r>
  </si>
  <si>
    <r>
      <t>BPO-06-4-2 : Maintenance préventive.</t>
    </r>
    <r>
      <rPr>
        <sz val="10"/>
        <rFont val="Arial"/>
      </rPr>
      <t xml:space="preserve">                                                                                                                                                          Le service biomédical s'assure que toute maintenance préventive fait l’objet d’un rapport d’intervention comportant toute information pertinente comme par exemple : dates et intervenants, identification des dispositifs médicaux, activités techniques réalisées, pièces et main d'oeuvre, écarts, défauts, dysfonctionnements corrigés, tests et contrôles effectués et leur conformité, date de la prochaine maintenance préventive... Les dispositifs médicaux sont remis en exploitation en informant l’utilisateur sur l'activité réalisée et la période prévisionnelle de la prochaine maintenance préventive. Le service biomédical classe le rapport d'intervention et le rend facilement accessible à toute personne autorisée.</t>
    </r>
  </si>
  <si>
    <r>
      <t>BPO-06-1 : Processus d'achat.</t>
    </r>
    <r>
      <rPr>
        <sz val="10"/>
        <rFont val="Arial"/>
      </rPr>
      <t xml:space="preserve">                                                                                                                                                                   Le dossier d'achat d'un nouveau dispositif médical comprend entre autre : la définition du besoin, le cahier des charges, les pièces administratives (dont les preuves de conformité avec la réglementation), les rapports d'essais ou de visites, l'argumentaire de proposition de choix, le choix final ainsi que tous les comptes-rendus de réunions entre le service biomédical et les services de soins ou médico-techniques. Un exemplaire du dossier d'achat est accessible facilement au service biomédical.</t>
    </r>
  </si>
  <si>
    <r>
      <t>BPO-06-2 : Réception.</t>
    </r>
    <r>
      <rPr>
        <sz val="10"/>
        <rFont val="Arial"/>
      </rPr>
      <t xml:space="preserve">                                                                                                                                                                         Différentes informations permettant de s'assurer de la conformité de ce qui est reçu par rapport à la commande sont enregistrées dans le document de réception. En cas de non-conformité mise en évidence lors de la réception, des mesures adaptées sont engagées.</t>
    </r>
  </si>
  <si>
    <r>
      <t>BPO-03-7 : Emploi du temps.</t>
    </r>
    <r>
      <rPr>
        <sz val="10"/>
        <rFont val="Arial"/>
      </rPr>
      <t xml:space="preserve">                                                                                                                                                                     Les plannings, les horaires ainsi que les astreintes des différentes catégories de personnels du service biomédical sont établis et diffusés.</t>
    </r>
  </si>
  <si>
    <r>
      <t>BPO-04-3 : Prévention des risques.</t>
    </r>
    <r>
      <rPr>
        <sz val="10"/>
        <rFont val="Arial"/>
      </rPr>
      <t xml:space="preserve">                                                                                                                                                           Les conditions de travail respectent les préconisations des comités réglementaires comme ceux d'hygiène et de sécurité ou de lutte contre les infections nosocomiales.</t>
    </r>
  </si>
  <si>
    <r>
      <t>BPO-03-1 : Définitions des coordinations fonctionnelles et hiérarchiques</t>
    </r>
    <r>
      <rPr>
        <sz val="10"/>
        <rFont val="Arial"/>
      </rPr>
      <t xml:space="preserve">                                                                                                       Les définitions des fonctions sont rédigées pour toutes les catégories de personnel du service biomédical. Chaque membre du personnel connaît ses fonctions et ses responsabilités, y compris vis à vis des gardes et astreintes lorsqu'elles existent.</t>
    </r>
  </si>
  <si>
    <r>
      <t>BPO-05-3 : Gestion de la maintenance des matériels techniques et ECME.</t>
    </r>
    <r>
      <rPr>
        <sz val="10"/>
        <rFont val="Arial"/>
      </rPr>
      <t xml:space="preserve">                                                                                                   Un registre spécifique est tenu à jour concernant la maintenance, le calibrage ou l'étalonnage des ECME(via une GMAO éventuellement).</t>
    </r>
  </si>
  <si>
    <r>
      <t>BPO-03-2 : Composition adéquate de l'équipe.</t>
    </r>
    <r>
      <rPr>
        <sz val="10"/>
        <rFont val="Arial"/>
      </rPr>
      <t xml:space="preserve">                                                                                                                                            Les organigrammes hiérarchiques et fonctionnels du service biomédical sont établis et disponibles. Ils sont connus de tous les membres du service biomédical.</t>
    </r>
  </si>
  <si>
    <r>
      <t>BPO-03-3 : Analyse du besoin en personnel.</t>
    </r>
    <r>
      <rPr>
        <sz val="10"/>
        <rFont val="Arial"/>
      </rPr>
      <t xml:space="preserve">                                                                                                                                            Pour chaque poste de travail, le service biomédical possède des fiches de fonction qui définissent les tâches spécifiques des membres du personnel.</t>
    </r>
  </si>
  <si>
    <r>
      <t>BPO-03-5 : Formations professionnelles.</t>
    </r>
    <r>
      <rPr>
        <sz val="10"/>
        <rFont val="Arial"/>
      </rPr>
      <t xml:space="preserve">                                                                                                                                                     Le service biomédical met à jour des enregistrements concernant les qualifications, les habilitations, les formations et les expériences du personnel. L’auto-évaluation et l'expression des besoins par le personnel permettent de définir un plan de formation qui est proposé annuellement aux services compétents de l'établissement.
</t>
    </r>
  </si>
  <si>
    <r>
      <t>BPO-03-6 : Encadrement des intérimaires et des stagiaires.</t>
    </r>
    <r>
      <rPr>
        <sz val="10"/>
        <rFont val="Arial"/>
      </rPr>
      <t xml:space="preserve">                                                                                                                         Les personnels temporaires ou à contrat à durée déterminée ne sont autorisés à effectuer seuls des interventions que lorsqu’ils y sont habilités par le responsable du service biomédical.</t>
    </r>
  </si>
  <si>
    <r>
      <t>BPO-04-2 : Plan du service biomédical.</t>
    </r>
    <r>
      <rPr>
        <sz val="10"/>
        <rFont val="Arial"/>
      </rPr>
      <t xml:space="preserve">                                                                                                                                                       Le plan du service biomédical est établi et consultable facilement dans le service. On y retrouve les différentes zones dédiées à son activité.</t>
    </r>
  </si>
  <si>
    <r>
      <t>BPO-05-1 : Adéquation des matériels techniques et ECME à l'activité du service Biomédical.</t>
    </r>
    <r>
      <rPr>
        <sz val="10"/>
        <rFont val="Arial"/>
      </rPr>
      <t xml:space="preserve">                                                                          Les matériels techniques et ECME du service biomédical sont en adéquation avec le volume d'activité du service et garantissent des délais satisfaisants pour chaque type d'intervention.
</t>
    </r>
  </si>
  <si>
    <r>
      <t>BPO-05-2 : Description des matériels techniques et ECME.</t>
    </r>
    <r>
      <rPr>
        <sz val="10"/>
        <rFont val="Arial"/>
      </rPr>
      <t xml:space="preserve">                                                                                                                          La liste, les manuels techniques et notices d'instruction et d'utilisation (modes d'emploi) des matériels et ECME du service biomédical sont classés et conservés dans un lieu identifié de manière à être facilement consultables.</t>
    </r>
  </si>
  <si>
    <r>
      <t xml:space="preserve">BPO-01 : Processus de gestion des interfaces avec les services.                                                                                                                  </t>
    </r>
    <r>
      <rPr>
        <sz val="10"/>
        <rFont val="Arial"/>
      </rPr>
      <t>Le service biomédical identifie les relations avec les différents services de soins, médico-techniques, administratifs, de support ou groupes de travail qui sont parties prenantes vis-à-vis de ses activités. Au niveau de ces relations, il identifie les processus critiques, c'est à dire ceux qui peuvent influer de manière importante sur la qualité des résultats par rapport à ses missions. Pour les activités critiques, il détermine avec les services parties prenantes le cahier des charges des relations à mettre en oeuvre. Il précise les responsabilités et les attributions de chacune des parties, et les critères de mesure de la réussite. Le mode de relation déterminé est connu par la direction de l'établissement, le personnel des services parties-prenantes et biomédical. Pour les processus considérés comme critiques, des procédures décrivent les modes d'intervention et les relations entre le service biomédical et les autres services parties-prenantes.</t>
    </r>
  </si>
  <si>
    <r>
      <t xml:space="preserve">BPO-02-1 : Processus de gestion des risques                                                                                                                                        </t>
    </r>
    <r>
      <rPr>
        <sz val="10"/>
        <rFont val="Arial"/>
      </rPr>
      <t>Quand cela fait partie de ses missions explicites, le service biomédical s'assure que les risques associés aux dispositifs médicaux dont il a la charge sont identifiés et minimisés ou au moins maîtrisés.</t>
    </r>
  </si>
  <si>
    <r>
      <t>BPO-02-2-2 : Gestion de la documentation qualité</t>
    </r>
    <r>
      <rPr>
        <sz val="10"/>
        <rFont val="Arial"/>
      </rPr>
      <t xml:space="preserve">                                                                                                                                     Tous les documents nécessaires et suffisants au fonctionnement efficace du service biomédical et du système qualité sont gérés de manière cohérente et éventuellement selon des procédures appropriées. Ils peuvent exister sur support papier ou informatique, ils sont maîtrisés et actualisés.</t>
    </r>
  </si>
  <si>
    <r>
      <t xml:space="preserve">BPF-04 : Améliorations                                                                                                                                                                             </t>
    </r>
    <r>
      <rPr>
        <sz val="10"/>
        <rFont val="Arial"/>
      </rPr>
      <t xml:space="preserve"> Le service biomédical agit pour améliorer en permanence ses pratiques et prestations : des actions d'amélioration sont décidées périodiquement, autant sur les processus fonctionnels qu'opérationnels, au vu des évaluations recueillies (niveaux des critères de succès, retours des services utilisateurs ou parties-prenantes, enquêtes, etc.). La synthèse des actions d’amélioration décidées est communiquée à la direction pour validation, lorsque leur application touche des domaines tels que!: l’organisation, la référence au cadre réglementaire, le maintien explicite d'activités en interne, les horaires de travail et en général tout ce qui nécessite une validation par le instances décisionnelles internes.</t>
    </r>
  </si>
  <si>
    <t>BPF-02</t>
  </si>
  <si>
    <t>BPF-03</t>
  </si>
  <si>
    <t>BPF-04</t>
  </si>
  <si>
    <t>BPO-01</t>
  </si>
  <si>
    <t>BPO-02-1</t>
  </si>
  <si>
    <t>BPO-02-2-1</t>
  </si>
  <si>
    <t>BPO-02-2-2</t>
  </si>
  <si>
    <t>BPO-03-1</t>
  </si>
  <si>
    <t>BPO-03-2</t>
  </si>
  <si>
    <t>BPO-03-3</t>
  </si>
  <si>
    <t>BPO-03-5</t>
  </si>
  <si>
    <t>BPO-03-6</t>
  </si>
  <si>
    <t>BPO-03-7</t>
  </si>
  <si>
    <t>BPO-04-2</t>
  </si>
  <si>
    <t>BPO-04-3</t>
  </si>
  <si>
    <t>BPO-05-1</t>
  </si>
  <si>
    <t xml:space="preserve">BPO-05-2 </t>
  </si>
  <si>
    <t>BPO-05-3</t>
  </si>
  <si>
    <t>BPO-05-4</t>
  </si>
  <si>
    <t>BPO-06-1</t>
  </si>
  <si>
    <t>BPO-06-2</t>
  </si>
  <si>
    <t>BPO-06-3</t>
  </si>
  <si>
    <t>BPO-06-4-1</t>
  </si>
  <si>
    <t>BPO-06-4-2</t>
  </si>
  <si>
    <t>BPO-06-4-3</t>
  </si>
  <si>
    <t>BPO-06-4-4</t>
  </si>
  <si>
    <t>BPO-06-5</t>
  </si>
  <si>
    <t>Données d'organisation : maintenance et contrôle Qualité</t>
  </si>
  <si>
    <t>Les rapports de maintenance et d'étalonnages des ECME sont classées et facilement accessibles</t>
  </si>
  <si>
    <t>Il existe un document écrit et validé par la direction qui définit les missions, les moyens et les ressources du service biomédical.</t>
  </si>
  <si>
    <t>Il existe un document, mis au point par le service biomédical qui définit pour chaque mission, des objectifs mesurables périodiquement (ex:6 mois, 1 an, 2 ans)</t>
  </si>
  <si>
    <t>Date :</t>
  </si>
  <si>
    <t>Auditeur :</t>
  </si>
  <si>
    <t>PROBLEME:</t>
  </si>
  <si>
    <t>FAITS :</t>
  </si>
  <si>
    <t>CAUSES :</t>
  </si>
  <si>
    <t>CONSEQUENCES :</t>
  </si>
  <si>
    <t>RECOMMANDATIONS :</t>
  </si>
  <si>
    <t>PROPOSITIONS :</t>
  </si>
  <si>
    <t>SITE :</t>
  </si>
  <si>
    <t>DYSFONCTIONNEMENT 1</t>
  </si>
  <si>
    <t>DYSFONCTIONNEMENT 2</t>
  </si>
  <si>
    <t>DYSFONCTIONNEMENT 3</t>
  </si>
  <si>
    <t>Il existe un processus permettant la mise à jour périodique de ce document en fonction des évolutions réglementaires, politiques ou stratégiques de l'établissement (au minimum 1 fois tous les 3 ans)</t>
  </si>
  <si>
    <t>Il existe un processus permettant la mise à jour périodique de ce document en fonction des évolutions réglementaires,politiques ou stratégiques de l'établissement (au minimum 1 fois tous les 3 ans)</t>
  </si>
  <si>
    <t>Les actions d'amélioration définies sont effectivement réalisées</t>
  </si>
  <si>
    <t>Les documents qualité sont mis à jour et accessibles par le personnel biomédical</t>
  </si>
  <si>
    <r>
      <t xml:space="preserve">BPF-03 : Mesures                                                                                                                                                                                       </t>
    </r>
    <r>
      <rPr>
        <sz val="10"/>
        <rFont val="Arial"/>
      </rPr>
      <t>Le service biomédical s'auto-évalue périodiquement</t>
    </r>
    <r>
      <rPr>
        <b/>
        <sz val="10"/>
        <rFont val="Arial"/>
        <family val="2"/>
      </rPr>
      <t xml:space="preserve"> </t>
    </r>
    <r>
      <rPr>
        <sz val="10"/>
        <rFont val="Arial"/>
      </rPr>
      <t>: il mesure fréquemment le bon déroulement des processus principaux (une fois par an au minimum). Il élabore et met à jour en continu un tableau de bord précisant le niveau des critères de réussite associés aux missions, objectifs, et processus principaux. Il définit et met en oeuvre un processus d'auto-évaluation et d'écoute des parties prenantes ou services utilisateurs concernés par ses activités.</t>
    </r>
  </si>
  <si>
    <r>
      <t xml:space="preserve">BPO-02-2-1 : Démarche qualité </t>
    </r>
    <r>
      <rPr>
        <sz val="10"/>
        <rFont val="Arial"/>
      </rPr>
      <t xml:space="preserve">                                                                                                                                                                                                                                                                         La politique qualité du service biomédical est écrite et permet de définir : le niveau de service à fournir, les objectifs qualité, la façon de procéder pour atteindre les objectifs qualité, le rôle du personnel dans la mise en oeuvre de la politique qualité.Responsabilité : la responsabilité, l'autorité et les relations entre les personnes qui dirigent, exécutent et vérifient des tâches qui ont une incidence sur la qualité sont définies par écrit.Les revues du système qualité sont effectuées par la direction de l'établissement ou le cas échéant par le responsable du service biomédical, selon l'organisation mise en place dans l'établissement avec une fréquence définie et suffisante. Des enregistrements de ces revues sont conservés et la direction est tenue informée. L'auto-évaluation fait l'objet de comptes rendus enregistrés.  </t>
    </r>
  </si>
  <si>
    <t>L'audit interne fait l'objet d'un rapport écrit. Le responsable de l'activité auditée présente ses observations,l'auditeur conclut dans un rapport final et propose éventuellement des actions correctives.</t>
  </si>
  <si>
    <t>Définitions des coordinations fonctionnelles et hiérarchiques</t>
  </si>
  <si>
    <t>Composition adéquate de l'équipe</t>
  </si>
  <si>
    <t>Analyse du besoin en personnel</t>
  </si>
  <si>
    <t>Formations professionnelles</t>
  </si>
  <si>
    <t>Encadrement des intérimaires et des stagiaires</t>
  </si>
  <si>
    <t>Emploi du temps</t>
  </si>
  <si>
    <t>Plan du service biomédical</t>
  </si>
  <si>
    <t>Prévention des risques</t>
  </si>
  <si>
    <t>Adéquation des matériels techniques et ECME</t>
  </si>
  <si>
    <t>Description des matériels techniques et ECME</t>
  </si>
  <si>
    <t>Gestion de la maintenance des matériels techniques et ECME</t>
  </si>
  <si>
    <t>Etalonnage des ECME du service biomédical</t>
  </si>
  <si>
    <t>Processus d'achat</t>
  </si>
  <si>
    <t>Réception</t>
  </si>
  <si>
    <t>Mise en service et formation des utilisateurs</t>
  </si>
  <si>
    <t>Maintenance préventive</t>
  </si>
  <si>
    <t>Maintenance corrective</t>
  </si>
  <si>
    <t>Le nombre d'ECME est en adéquation avec le volume d'activité du service biomédical</t>
  </si>
  <si>
    <t>Le service biomédical dispose d'un inventaire détaillé de ses ECME</t>
  </si>
  <si>
    <t>Il existe pour chaque ECME un dossier regroupant l'ensemble des informations nécessaire à leur exploitation</t>
  </si>
  <si>
    <t>Les périodicités d'étalonnage ou de calibration des ECME sont respectées</t>
  </si>
  <si>
    <t>Le service biomédical conserve l'historique des maintenances et étalonnages réalisés sur les ECME</t>
  </si>
  <si>
    <t>Le service biomédical dispose des informations nécessaires pour rappeler de façon rétroactive les dispositifs médicaux concernés par un ECME</t>
  </si>
  <si>
    <t>Les ECME sont identifiables (ex:n° d'inventaire)</t>
  </si>
  <si>
    <t>BPO 04 3</t>
  </si>
  <si>
    <t>BPO 02 2 2</t>
  </si>
  <si>
    <t>Les utilisateurs sont informés du planning prévisionnel des contrôles qualité</t>
  </si>
  <si>
    <t>Les rapports de contrôles qualité sont classés et accessibles facilement</t>
  </si>
  <si>
    <t>Les contrôles qualité font l'objet de rapport d'intervention détaillé</t>
  </si>
  <si>
    <t>Les utilisateurs sont informés des résultats des contrôles qualité et de leurs conséquences pour la suite de l'exploitation</t>
  </si>
  <si>
    <t>Une analyse rétrospective de l'efficience des contrats de co-traitance/externalisation est effectuée périodiquement par le service biomédical et au minimum avant renouvellement</t>
  </si>
  <si>
    <t>Le service biomédical dispose d'un outil informatique pour la gestion des données de l'activité biomédicale</t>
  </si>
  <si>
    <t>Lors des mises en service le personnel biomédical enregistre l'identité des utilisateurs et responsables formés (ex: feuille d'émargement ou autre…)</t>
  </si>
  <si>
    <t>SYNTHESE DES RESULTATS</t>
  </si>
  <si>
    <t>note</t>
  </si>
  <si>
    <t>Les ECME sont stockés de façon adéquate</t>
  </si>
  <si>
    <t>Il existe une procédure écrite de sauvegarde des données informatiques</t>
  </si>
  <si>
    <t>La procédure de sauvegarde est connue de tous les acteurs concernés</t>
  </si>
  <si>
    <t>NOTE TOTALE OBTENU POUR L'ENSEMBLE des BP</t>
  </si>
  <si>
    <t>Bonnes Pratiques</t>
  </si>
  <si>
    <t>Items</t>
  </si>
  <si>
    <t>Missions</t>
  </si>
  <si>
    <t>BPF-O1</t>
  </si>
  <si>
    <t>Objectifs</t>
  </si>
  <si>
    <t>Mesures</t>
  </si>
  <si>
    <t>Améliorations</t>
  </si>
  <si>
    <t>Processus de gestion des interfaces avec les services</t>
  </si>
  <si>
    <t>Gestion de la documentation qualité</t>
  </si>
  <si>
    <t>Le service biomédical tient à jour l'inventaire des dispositifs médicaux en fonction des réformes réalisées</t>
  </si>
  <si>
    <t>Le processus de contrôle qualité est évalué périodiquement</t>
  </si>
  <si>
    <t>Le processus de réforme est évalué périodiquement</t>
  </si>
  <si>
    <t>Les rapports de maintenance corrective sont classés et accessibles facilement</t>
  </si>
  <si>
    <t>Le processus de maintenance corrective est évalué périodiquement</t>
  </si>
  <si>
    <t>Les utilisateurs sont informés de l'activité corrective réalisée et de la remise en service du dispositif médical concerné</t>
  </si>
  <si>
    <t>Le processus de maintenance préventive est évalué périodiquement</t>
  </si>
  <si>
    <t>Les utilisateurs sont informés de l'activité préventive réalisée et de la remise en service du dispositif médical concerné</t>
  </si>
  <si>
    <t>Les rapports de maintenance préventive sont classés et accessibles facilement</t>
  </si>
  <si>
    <t>Le service biomédical dispose d'une bibliothèque documentaire (norme, documentation technique…) adaptée à ses besoins et ses activités (maintenance, contrôle qualité...)</t>
  </si>
  <si>
    <t>La bibliothèque documentaire est connue, disponible et utilisée par le personnel biomédical</t>
  </si>
  <si>
    <t>Les contrats de co-traitance/externalisation sont gérés par le service biomédical</t>
  </si>
  <si>
    <t>Les articles stockés sont clairement identifiés (étiquette, rangement…)</t>
  </si>
  <si>
    <t>Les zones de stockage sont clairement identifiées et délimitées</t>
  </si>
  <si>
    <t>Il existe un processus de mise en service des dispositifs médicaux</t>
  </si>
  <si>
    <t>Le processus de mise en service des dispositifs médicaux et de formation des utilisateurs est évalué périodiquement</t>
  </si>
  <si>
    <t>Le processus de réception des dispositifs médicaux est évalué périodiquement</t>
  </si>
  <si>
    <t>En cas de non conformité le service biomédical s'assure du suivi du dossier</t>
  </si>
  <si>
    <t>Les dossiers d'achats sont classés et accessibles facilement par le personnel biomédical</t>
  </si>
  <si>
    <t xml:space="preserve"> - le cahier des charges</t>
  </si>
  <si>
    <t xml:space="preserve"> - les pièces administratives</t>
  </si>
  <si>
    <t xml:space="preserve"> - les rapports d'essais et de visites</t>
  </si>
  <si>
    <t xml:space="preserve"> - l'argumentaire de proposition de choix</t>
  </si>
  <si>
    <t>Contrôle Qualité</t>
  </si>
  <si>
    <t>Réforme</t>
  </si>
  <si>
    <t>Le Comité de Lutte contre les Infections Nosocomiales se déplace dans les locaux du service biomédical pour évaluer l'application des mesures d'hygiène</t>
  </si>
  <si>
    <t>La nature des Equipement de Contrôle de Mesure et d'Essai (simulateur patient, manomètre…) disponible au service biomédical est en adéquation avec les dispositifs médicaux pris en charge</t>
  </si>
  <si>
    <t xml:space="preserve"> - la définition du besoin établie avec les utilisateurs</t>
  </si>
  <si>
    <t>Le service biomédical s'assure de la mise à disposition des documents utilisateurs (notice d'utilisation, protocoles de vérification…)</t>
  </si>
  <si>
    <t>Le service biomédical informe les services utilisateurs et le service économique de l'état de réception (ex : transmission d'un exemplaire du pv de réception)</t>
  </si>
  <si>
    <t>Il existe un processus de gestion des stocks permettant d'optimiser les moyens par rapport aux besoins</t>
  </si>
  <si>
    <t>Les maintenances correctives font l'objet de rapports d'intervention détaillés</t>
  </si>
  <si>
    <t>Il existe une procédure de réforme précisant la destination et le lieu de stockage du dispositif médical, du Registre Sécurité Qualité Maintenance, de la documentation associée…</t>
  </si>
  <si>
    <t>Les maintenances préventives font l'objet de rapports d'intervention détaillés</t>
  </si>
  <si>
    <t>Les informations sur les ECME (manuel technique, notice d'utilisation/d'instruction…) sont classées et accessibles facilement par le personnel biomédical</t>
  </si>
  <si>
    <t>Pour chaque réforme de dispositif médical réalisée, le service utilisateur et le service économique disposent des renseignements qui leur sont nécessaires</t>
  </si>
  <si>
    <t xml:space="preserve">Notes </t>
  </si>
  <si>
    <t>NOTE TOTALE</t>
  </si>
  <si>
    <t>BPF 01</t>
  </si>
  <si>
    <t>Cotation</t>
  </si>
  <si>
    <t>BPF 02</t>
  </si>
  <si>
    <t>BPF 03</t>
  </si>
  <si>
    <t>BPF 04</t>
  </si>
  <si>
    <t>NA</t>
  </si>
  <si>
    <t>pondération</t>
  </si>
  <si>
    <t>QUESTIONS</t>
  </si>
  <si>
    <t>réservé aux observations des évaluateurs</t>
  </si>
  <si>
    <t>plutôt faux</t>
  </si>
  <si>
    <t>plutôt vrai</t>
  </si>
  <si>
    <t xml:space="preserve">vrai </t>
  </si>
  <si>
    <t xml:space="preserve">faux </t>
  </si>
  <si>
    <t>BPO 01</t>
  </si>
  <si>
    <t>BPO 02 1</t>
  </si>
  <si>
    <t>BPO 02 2 1</t>
  </si>
  <si>
    <t>BPO 03 1</t>
  </si>
  <si>
    <t>BPO 03 2</t>
  </si>
  <si>
    <t>BPO 03 3</t>
  </si>
  <si>
    <t>BPO 03 5</t>
  </si>
  <si>
    <t>BPO 03 6</t>
  </si>
  <si>
    <t>BPO 03 7</t>
  </si>
  <si>
    <t>BPO 04 2</t>
  </si>
  <si>
    <t>BPO 05 2</t>
  </si>
  <si>
    <t>BPO 05 3</t>
  </si>
  <si>
    <t>BPO 05 4</t>
  </si>
  <si>
    <t>Processus de gestion des risques</t>
  </si>
  <si>
    <t>Démarche qualité</t>
  </si>
  <si>
    <t>BPO 06 2</t>
  </si>
  <si>
    <t>BPO 06 3</t>
  </si>
  <si>
    <t>BPO 06 4 1</t>
  </si>
  <si>
    <t>BPO 06 4 2</t>
  </si>
  <si>
    <t>BPO 06 4 3</t>
  </si>
  <si>
    <t>BPO 06 4 4</t>
  </si>
  <si>
    <t>BPO 06 5</t>
  </si>
  <si>
    <t>Les plannings du service sont réalisés en tenant compte de la polyvalence et du volume de personnel nécessaire au bon fonctionnement</t>
  </si>
  <si>
    <t>Les gardes et astreintes assurées par le personnel biomédical apparaissent sur les plannings</t>
  </si>
  <si>
    <t>Ces plannings sont mis à jour et diffusés</t>
  </si>
  <si>
    <t>Un plan du service biomédical est affiché au sein du service</t>
  </si>
  <si>
    <t>Les différentes zones d'activités sont clairement identifiées</t>
  </si>
  <si>
    <t>L'accès aux zones de maintenance est réservé au personnel autorisé</t>
  </si>
  <si>
    <t>La répartition des locaux tient compte des activités non compatibles entre elles</t>
  </si>
  <si>
    <t>Le service biomédical a toujours à sa disposition des ECME étalonnés (y compris pendant l'étalonnage de ses propres équipements)</t>
  </si>
  <si>
    <t>Le service biomédical respecte ses engagements vis à vis des services clients en terme de délais de contrôle/maintenance</t>
  </si>
  <si>
    <t>Le responsable des investissements biomédicaux établit un dossier pour chaque dispositif médical acheté comprenant entre autre:</t>
  </si>
  <si>
    <t>Un procès verbal de contrôle de conformité par rapport à la commande est réalisé lors de la réception des dispositifs médicaux</t>
  </si>
  <si>
    <t>Le service biomédical est informé des objectifs de disponibilités et des budgets alloués avant négociation des contrats de co-traitance/externalisation</t>
  </si>
  <si>
    <t>Il existe des plannings de maintenance préventive pour chaque type de dispositifs médicaux</t>
  </si>
  <si>
    <t>Le plan qualité est régulièrement réévalué sur la base de l'évaluation de la politique et du système qualité</t>
  </si>
  <si>
    <t>ce document est diffusé, accessible et connu des professionnels au sein de l'établissement (ex:intranet, note d'information, journal interne…)</t>
  </si>
  <si>
    <t>Les actions d'amélioration à mener sont régulièrement définies selon les points forts et les points faibles du service biomédical</t>
  </si>
  <si>
    <t>Il existe une organisation des gardes et astreintes</t>
  </si>
  <si>
    <t xml:space="preserve"> - le choix final</t>
  </si>
  <si>
    <t xml:space="preserve"> - les comptes rendus de réunions</t>
  </si>
  <si>
    <t xml:space="preserve"> - …</t>
  </si>
  <si>
    <t>BPO 05 1</t>
  </si>
  <si>
    <t>Le Comité d'Hyginène de Sécurité et des Conditions de Travail se déplace dans les locaux du service biomédical pour contrôler les conditions de travail</t>
  </si>
  <si>
    <t>Un document de déclaration des risques existe et est connu du personnel</t>
  </si>
  <si>
    <t>Les déclarations de matériovigilance prise en charge par le service biomédical sont recensées</t>
  </si>
  <si>
    <t>Le personnel utilisateur est sensibilisé aux risques et à la sécurité liés à l'utilisation des dispositifs médicaux</t>
  </si>
  <si>
    <t>Il existe un document écrit qui définit la politique qualité du service biomédical</t>
  </si>
  <si>
    <t>Ce document précise l'organisation mise en œuvre pour atteindre les objectifs qualité</t>
  </si>
  <si>
    <t>La politique et la démarche qualité sont connues et comprises du personnel biomédical</t>
  </si>
  <si>
    <t>Il existe un document écrit définissant les missions et les responsabilités du personnel en matière qualité</t>
  </si>
  <si>
    <t>Des revues du système qualité sont réalisées avec la direction, planifiées et enregistrées</t>
  </si>
  <si>
    <t xml:space="preserve">Des autoévaluations sont réalisées et enregistrées </t>
  </si>
  <si>
    <t>Des audits internes sont réalisés et enregistrés</t>
  </si>
  <si>
    <t>Il existe une procédure de gestion du système documentaire qualité</t>
  </si>
  <si>
    <t>Il existe une définition des fonctions de chaque catégorie de personnel du service biomédical</t>
  </si>
  <si>
    <t>Le personnel biomédical a pris connaissance de ses fonctions</t>
  </si>
  <si>
    <t>Le personnel connaît ses responsabilités par rapport aux gardes et astreintes</t>
  </si>
  <si>
    <t>Les organigrammes fonctionnels et hiérarchiques du service biomédical sont rédigés et connus du personnel</t>
  </si>
  <si>
    <t>Il existe pour chaque poste de travail une définition de l'activité spécifique du personnel</t>
  </si>
  <si>
    <t>Il existe des supports récapitulatifs des qualifications, habilitations, formations et expériences de chaque membre du personnel</t>
  </si>
  <si>
    <t>Ces renseignements sont mis à jour et exploités lors de l'évaluation des besoins en formation</t>
  </si>
  <si>
    <t>Il existe un processus d'autoévaluation et d'expression des besoins en formation du personnel</t>
  </si>
  <si>
    <t>Il existe une procédure écrite pour l'accueil et l'encadrement du personnel intérimaire</t>
  </si>
  <si>
    <t>BPO 06 1</t>
  </si>
  <si>
    <t>Le responsable biomédical tient compte des compétences requises pour l'affectation du personnel intérimaire</t>
  </si>
  <si>
    <t xml:space="preserve">Le responsable biomédical informe le personnel intérimaire de ses limites d'intervention </t>
  </si>
  <si>
    <r>
      <t>BPO-06-3 : Mise en service et formation des utilisateurs.</t>
    </r>
    <r>
      <rPr>
        <sz val="10"/>
        <rFont val="Arial"/>
      </rPr>
      <t xml:space="preserve">                                                                                                                                 Le service biomédical enregistre que les utilisateurs et responsables ont été formés, suivant les besoins, à la mise en service et à la manipulation du dispositif médical et qu’ils disposent des protocoles de vérification avant leur usage sur les patients.</t>
    </r>
  </si>
  <si>
    <t>Le service biomédical est informé des incidents qui apparaissent durant l'application des contrats de co-traitance/externalisation (comme prévu dans le cahier des charges)</t>
  </si>
  <si>
    <t>Il existe un processus permettant l'évaluation et la mise à jour des objectifs</t>
  </si>
  <si>
    <t>La mise en œuvre des objectifs est planifiée</t>
  </si>
  <si>
    <t>Ce processus est connu et compris du personnel</t>
  </si>
  <si>
    <t>Le bon déroulement des missions, objectifs et processus principaux est régulièrement évalué (1 fois/an minimum)</t>
  </si>
  <si>
    <t>Il existe un tableau de bord qui précise l'état d'avancement des missions, objectifs et processus principaux</t>
  </si>
  <si>
    <t>Il existe un processus d'autoévaluation ou d'enquêtes de satisfaction des parties prenantes aux activités du service biomédicale</t>
  </si>
  <si>
    <t>La direction valide les actions d'amélioration du service biomédical qui concernent les instances décisionnelles de l'établissement</t>
  </si>
  <si>
    <t>Les relations clients/fournisseurs du service biomédical sont clairement définies (par l'intermédiaire de contrat de service, convention ou autre…)</t>
  </si>
  <si>
    <t>Les processus critiques intervenant dans ces relations sont identifiés</t>
  </si>
  <si>
    <t>Il existe des procédures pour chacun des processus critiques identifiés</t>
  </si>
  <si>
    <t>Des indicateurs de satisfaction ont été définis en commun avec chacune des parties prenantes</t>
  </si>
  <si>
    <t>La direction et le personnel des différentes parties prenantes sont informés des modes de relation mis en place</t>
  </si>
  <si>
    <t>Le service biomédical a pris connaissance des risques spécifiques par rapport aux équipements qu'il a en charge (ex: notamment dans les fiches de poste du document unique de l'établissement)</t>
  </si>
  <si>
    <r>
      <t>BPF-O1 : Missions</t>
    </r>
    <r>
      <rPr>
        <sz val="10"/>
        <rFont val="Arial"/>
      </rPr>
      <t xml:space="preserve">
Le service biomédical connaît sa raison d'être et ses missions : un document écrit explicite ses missions en référence ou en complément des textes réglementaires existants, ses relations avec les parties prenantes à ses activités, les moyens et ressources dont il dispose et son positionnement dans l’organigramme de l’établissement.</t>
    </r>
  </si>
  <si>
    <r>
      <t>BPF-02 : Objectifs</t>
    </r>
    <r>
      <rPr>
        <sz val="10"/>
        <rFont val="Arial"/>
      </rPr>
      <t xml:space="preserve">                                                                                                                                                                                        Le service biomédical définit sa politique et connaît ses objectifs : un document explicite, pour chacune des missions précédentes, les objectifs mesurables à moyen terme (à six mois, un an ou deux ans) . Ce document présente le cadre général de la politique menée par le service biomédical. Il constitue un moyen de communication auprès des parties prenantes, aussi bien internes qu'externes.</t>
    </r>
  </si>
  <si>
    <t>Le service biomédical organise de facon optimale la formation du personnel utilisateur sur les dispositfs médicaux (ex : démultiplication de la formation entre utilisateur)</t>
  </si>
  <si>
    <t>Un responsable qualité est nommé et sa fiche de poste précise ses responsabilités</t>
  </si>
  <si>
    <t>Il existe un système documentaire qualité (manuel qualité, procédures, modes opératoires, plan qualité…)</t>
  </si>
  <si>
    <r>
      <t>BPO-05-4 : Etalonnage des ECME du service biomédical.</t>
    </r>
    <r>
      <rPr>
        <sz val="10"/>
        <rFont val="Arial"/>
      </rPr>
      <t xml:space="preserve">                                                                                                                               Les résultats des étalonnages sont documentés de telle façon que la traçabilité nécessaire soit obtenue. Cette opération peut notamment être réalisée à l'aide d'une GMAO.</t>
    </r>
  </si>
  <si>
    <r>
      <t>BPO-06-4-4 : Contrôle Qualité.</t>
    </r>
    <r>
      <rPr>
        <sz val="10"/>
        <rFont val="Arial"/>
      </rPr>
      <t xml:space="preserve">                                                                                                                                                                    Le service biomédical s'assure que tout contrôle qualité fait l’objet d’un rapport d’intervention comportant toute information pertinente comme par exemple : date de contrôle réalisé et date du précédent contrôle, intervenant et habilitation, dispositif médical concerné, ECME utilisé et leur validité, méthode utilisée (si nécessaire), résultats qualitatifs et quantitatifs des contrôles effectués, déclaration de conformité ou non, date ou période prévisionnelle du prochain contrôle qualité... Le dispositif médical déclaré "conforme" est remis en exploitation en informant l’utilisateursur les résultats et la date prévisionnelle du prochain contrôle qualité. Un dispositif "non-conforme" retourne en maintenance après information de l'utilisateur. Il n'est pas remis en exploitation. Une substitution est effectuée si nécessaire et si possible. Le service biomédical classe le rapport d'intervention du contrôle qualité et le rend facilement accessible à toute personne autorisée.
</t>
    </r>
  </si>
  <si>
    <r>
      <t>BPO-06-5 : Réforme.</t>
    </r>
    <r>
      <rPr>
        <sz val="10"/>
        <rFont val="Arial"/>
      </rPr>
      <t xml:space="preserve">                                                                                                                                                                                  Le dispositif médical réformé et ses accessoires sont étiquetés spécifiquement et stockés dans un lieu identifié, en attendant le retrait physique effectif. La documentation associée peut être retirée physiquement ou archivée dans un endroit spécifié. Le service utilisateur est informé de la réforme et de ses causes. Le service économique est informé de la réforme afin que le dispositif médical soit sorti de l’inventaire comptable. L’inventaire biomédical est renseigné avec la mention de la réforme (les fiches ne sont pas supprimées, surtout pour les dispositifs médicaux associés au RSQM).
</t>
    </r>
  </si>
</sst>
</file>

<file path=xl/styles.xml><?xml version="1.0" encoding="utf-8"?>
<styleSheet xmlns="http://schemas.openxmlformats.org/spreadsheetml/2006/main">
  <fonts count="9">
    <font>
      <sz val="10"/>
      <name val="Arial"/>
    </font>
    <font>
      <sz val="8"/>
      <name val="Arial"/>
      <family val="2"/>
    </font>
    <font>
      <b/>
      <sz val="10"/>
      <name val="Arial"/>
      <family val="2"/>
    </font>
    <font>
      <sz val="10"/>
      <name val="Arial"/>
    </font>
    <font>
      <sz val="8"/>
      <color indexed="81"/>
      <name val="Tahoma"/>
    </font>
    <font>
      <b/>
      <sz val="8"/>
      <color indexed="81"/>
      <name val="Tahoma"/>
    </font>
    <font>
      <sz val="8"/>
      <name val="Tahoma"/>
      <family val="2"/>
    </font>
    <font>
      <sz val="10"/>
      <color indexed="10"/>
      <name val="Arial"/>
      <family val="2"/>
    </font>
    <font>
      <b/>
      <sz val="12"/>
      <name val="Times-Bold"/>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7">
    <xf numFmtId="0" fontId="0" fillId="0" borderId="0" xfId="0"/>
    <xf numFmtId="0" fontId="2"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xf numFmtId="0" fontId="2" fillId="2" borderId="2" xfId="0" applyFont="1" applyFill="1" applyBorder="1" applyAlignment="1">
      <alignment horizontal="center" vertical="top" wrapText="1"/>
    </xf>
    <xf numFmtId="0" fontId="3" fillId="0" borderId="5" xfId="0" applyFont="1" applyBorder="1" applyAlignment="1">
      <alignment vertical="top" wrapText="1"/>
    </xf>
    <xf numFmtId="0" fontId="0" fillId="0" borderId="5" xfId="0" applyBorder="1"/>
    <xf numFmtId="0" fontId="3" fillId="0" borderId="1" xfId="0" applyFont="1" applyBorder="1" applyAlignment="1">
      <alignment vertical="top" wrapText="1"/>
    </xf>
    <xf numFmtId="0" fontId="2" fillId="2" borderId="1" xfId="0" applyFont="1" applyFill="1" applyBorder="1" applyAlignment="1">
      <alignment horizontal="center" vertical="top" wrapText="1"/>
    </xf>
    <xf numFmtId="0" fontId="3" fillId="0" borderId="1" xfId="0" applyFont="1" applyFill="1" applyBorder="1" applyAlignment="1">
      <alignment vertical="top" wrapText="1"/>
    </xf>
    <xf numFmtId="0" fontId="0" fillId="0" borderId="1" xfId="0" applyFill="1" applyBorder="1"/>
    <xf numFmtId="0" fontId="2" fillId="2" borderId="14" xfId="0" applyFont="1" applyFill="1" applyBorder="1" applyAlignment="1">
      <alignment horizontal="center" vertical="top" wrapText="1"/>
    </xf>
    <xf numFmtId="0" fontId="3" fillId="0" borderId="6" xfId="0" applyFont="1" applyBorder="1" applyAlignment="1">
      <alignment vertical="top" wrapText="1"/>
    </xf>
    <xf numFmtId="0" fontId="3" fillId="0" borderId="13" xfId="0" applyFont="1" applyBorder="1" applyAlignment="1">
      <alignment vertical="top" wrapText="1"/>
    </xf>
    <xf numFmtId="0" fontId="0" fillId="0" borderId="13" xfId="0" applyBorder="1"/>
    <xf numFmtId="0" fontId="0" fillId="0" borderId="0" xfId="0" applyBorder="1"/>
    <xf numFmtId="0" fontId="3" fillId="0" borderId="0" xfId="0" applyFont="1" applyBorder="1" applyAlignment="1">
      <alignment vertical="top" wrapText="1"/>
    </xf>
    <xf numFmtId="0" fontId="1" fillId="0" borderId="0" xfId="0" applyFont="1" applyAlignment="1">
      <alignment vertical="top" wrapText="1"/>
    </xf>
    <xf numFmtId="0" fontId="0" fillId="0" borderId="0" xfId="0" applyAlignment="1">
      <alignment vertical="top" wrapText="1"/>
    </xf>
    <xf numFmtId="0" fontId="2" fillId="0" borderId="13" xfId="0" applyFont="1" applyBorder="1" applyAlignment="1">
      <alignment horizontal="center"/>
    </xf>
    <xf numFmtId="0" fontId="2" fillId="0" borderId="6" xfId="0" applyFont="1" applyFill="1" applyBorder="1" applyAlignment="1">
      <alignment horizontal="center"/>
    </xf>
    <xf numFmtId="0" fontId="2" fillId="0" borderId="1" xfId="0" applyFont="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2" borderId="0" xfId="0" applyFill="1" applyBorder="1" applyAlignment="1">
      <alignment horizontal="center"/>
    </xf>
    <xf numFmtId="0" fontId="0" fillId="2" borderId="13" xfId="0" applyFill="1" applyBorder="1" applyAlignment="1">
      <alignment horizontal="center"/>
    </xf>
    <xf numFmtId="0" fontId="0" fillId="2" borderId="5" xfId="0" applyFill="1" applyBorder="1" applyAlignment="1">
      <alignment horizontal="center"/>
    </xf>
    <xf numFmtId="0" fontId="2" fillId="0" borderId="2" xfId="0" applyFont="1" applyFill="1" applyBorder="1" applyAlignment="1">
      <alignment horizontal="center" vertical="top" wrapText="1"/>
    </xf>
    <xf numFmtId="2" fontId="0" fillId="0" borderId="0" xfId="0" applyNumberFormat="1" applyFill="1" applyAlignment="1">
      <alignment vertical="top" wrapText="1"/>
    </xf>
    <xf numFmtId="0" fontId="0" fillId="0" borderId="0" xfId="0" applyBorder="1" applyAlignment="1">
      <alignment horizontal="center"/>
    </xf>
    <xf numFmtId="0" fontId="2" fillId="0" borderId="0" xfId="0" applyFont="1" applyBorder="1" applyAlignment="1"/>
    <xf numFmtId="0" fontId="2" fillId="0" borderId="0" xfId="0" applyFont="1" applyBorder="1"/>
    <xf numFmtId="0" fontId="2" fillId="0" borderId="1" xfId="0" applyFont="1" applyFill="1" applyBorder="1" applyAlignment="1">
      <alignment horizontal="center" vertical="center" wrapText="1"/>
    </xf>
    <xf numFmtId="0" fontId="0" fillId="0" borderId="1" xfId="0" applyFill="1" applyBorder="1" applyAlignment="1">
      <alignment vertical="top" wrapText="1"/>
    </xf>
    <xf numFmtId="0" fontId="2" fillId="0" borderId="4" xfId="0" applyFont="1" applyFill="1" applyBorder="1" applyAlignment="1">
      <alignment horizontal="center" vertical="center" wrapText="1"/>
    </xf>
    <xf numFmtId="0" fontId="8" fillId="0" borderId="0" xfId="0" applyFont="1"/>
    <xf numFmtId="0" fontId="2" fillId="2" borderId="1" xfId="0" applyFont="1" applyFill="1" applyBorder="1" applyAlignment="1">
      <alignment horizontal="center"/>
    </xf>
    <xf numFmtId="0" fontId="3" fillId="0" borderId="7" xfId="0" applyFont="1" applyBorder="1" applyAlignment="1">
      <alignment vertical="top" wrapText="1"/>
    </xf>
    <xf numFmtId="0" fontId="0" fillId="0" borderId="9" xfId="0" applyBorder="1"/>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0" xfId="0" applyFont="1" applyBorder="1" applyAlignment="1">
      <alignment vertical="top"/>
    </xf>
    <xf numFmtId="0" fontId="2" fillId="2" borderId="13" xfId="0" applyFont="1" applyFill="1" applyBorder="1" applyAlignment="1">
      <alignment horizontal="center"/>
    </xf>
    <xf numFmtId="0" fontId="3" fillId="0" borderId="14" xfId="0" applyFont="1" applyBorder="1" applyAlignment="1">
      <alignment vertical="top" wrapText="1"/>
    </xf>
    <xf numFmtId="0" fontId="0" fillId="0" borderId="3" xfId="0" applyBorder="1" applyAlignment="1">
      <alignment horizontal="center"/>
    </xf>
    <xf numFmtId="0" fontId="0" fillId="0" borderId="2" xfId="0" applyBorder="1" applyAlignment="1">
      <alignment horizontal="center"/>
    </xf>
    <xf numFmtId="0" fontId="2" fillId="0" borderId="0" xfId="0" applyFont="1" applyBorder="1" applyAlignment="1">
      <alignment horizontal="center"/>
    </xf>
    <xf numFmtId="10" fontId="2" fillId="2" borderId="4" xfId="0" applyNumberFormat="1" applyFont="1" applyFill="1" applyBorder="1" applyAlignment="1">
      <alignment horizontal="center"/>
    </xf>
    <xf numFmtId="0" fontId="3" fillId="0" borderId="2" xfId="0" applyFont="1" applyFill="1" applyBorder="1" applyAlignment="1">
      <alignment horizontal="center" vertical="top" wrapText="1"/>
    </xf>
    <xf numFmtId="10" fontId="2" fillId="0" borderId="4" xfId="0" applyNumberFormat="1" applyFont="1" applyBorder="1" applyAlignment="1">
      <alignment horizontal="center"/>
    </xf>
    <xf numFmtId="0" fontId="3" fillId="0" borderId="7" xfId="0" applyFont="1" applyFill="1" applyBorder="1" applyAlignment="1">
      <alignment horizontal="center" vertical="top" wrapText="1"/>
    </xf>
    <xf numFmtId="0" fontId="2" fillId="0" borderId="1" xfId="0" applyFont="1" applyBorder="1" applyAlignment="1">
      <alignment horizontal="center" vertical="center"/>
    </xf>
    <xf numFmtId="0" fontId="0" fillId="0" borderId="0" xfId="0" applyAlignment="1">
      <alignment wrapText="1"/>
    </xf>
    <xf numFmtId="0" fontId="2" fillId="0" borderId="15" xfId="0" applyFont="1" applyBorder="1" applyAlignment="1">
      <alignment horizont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xf>
    <xf numFmtId="0" fontId="2" fillId="0" borderId="0" xfId="0" applyFont="1"/>
    <xf numFmtId="0" fontId="2" fillId="0" borderId="1" xfId="0" applyFont="1" applyBorder="1" applyAlignment="1">
      <alignment vertical="top"/>
    </xf>
    <xf numFmtId="0" fontId="2" fillId="0" borderId="2" xfId="0" applyFont="1" applyBorder="1" applyAlignment="1">
      <alignment vertical="top"/>
    </xf>
    <xf numFmtId="0" fontId="2" fillId="0" borderId="6" xfId="0" applyFont="1" applyBorder="1" applyAlignment="1">
      <alignment horizontal="center" vertical="center" wrapText="1"/>
    </xf>
    <xf numFmtId="0" fontId="0" fillId="0" borderId="6" xfId="0" applyBorder="1"/>
    <xf numFmtId="0" fontId="2" fillId="2" borderId="2" xfId="0" applyFont="1" applyFill="1" applyBorder="1" applyAlignment="1">
      <alignment horizontal="left" vertical="top" wrapText="1"/>
    </xf>
    <xf numFmtId="0" fontId="0" fillId="0" borderId="3" xfId="0" applyBorder="1" applyAlignment="1">
      <alignment horizontal="left"/>
    </xf>
    <xf numFmtId="0" fontId="0" fillId="0" borderId="4" xfId="0" applyBorder="1" applyAlignment="1">
      <alignment horizontal="left"/>
    </xf>
    <xf numFmtId="0" fontId="0" fillId="0" borderId="8" xfId="0"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2" fillId="2" borderId="10" xfId="0" applyFont="1" applyFill="1" applyBorder="1" applyAlignment="1">
      <alignment horizontal="left" vertical="top" wrapText="1"/>
    </xf>
    <xf numFmtId="0" fontId="0" fillId="0" borderId="11" xfId="0" applyBorder="1" applyAlignment="1">
      <alignment horizontal="left"/>
    </xf>
    <xf numFmtId="0" fontId="0" fillId="0" borderId="12" xfId="0" applyBorder="1" applyAlignment="1">
      <alignment horizontal="left"/>
    </xf>
    <xf numFmtId="0" fontId="2" fillId="2" borderId="2" xfId="0" applyFont="1" applyFill="1" applyBorder="1" applyAlignment="1">
      <alignment vertical="top" wrapText="1"/>
    </xf>
    <xf numFmtId="0" fontId="0" fillId="0" borderId="3" xfId="0" applyBorder="1" applyAlignment="1"/>
    <xf numFmtId="0" fontId="0" fillId="0" borderId="4" xfId="0" applyBorder="1" applyAlignment="1"/>
    <xf numFmtId="0" fontId="3" fillId="2" borderId="10" xfId="0" applyFont="1"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0" borderId="0" xfId="0" applyFont="1" applyBorder="1" applyAlignment="1">
      <alignment horizontal="center"/>
    </xf>
    <xf numFmtId="0" fontId="0" fillId="2" borderId="3" xfId="0" applyFill="1" applyBorder="1" applyAlignment="1"/>
    <xf numFmtId="0" fontId="0" fillId="2" borderId="4" xfId="0" applyFill="1" applyBorder="1" applyAlignment="1"/>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2" fillId="2" borderId="7" xfId="0" applyFont="1" applyFill="1" applyBorder="1" applyAlignment="1">
      <alignment vertical="top" wrapText="1"/>
    </xf>
    <xf numFmtId="0" fontId="0" fillId="2" borderId="8" xfId="0" applyFill="1" applyBorder="1"/>
    <xf numFmtId="0" fontId="0" fillId="2" borderId="9" xfId="0" applyFill="1" applyBorder="1"/>
    <xf numFmtId="0" fontId="0" fillId="2" borderId="3" xfId="0" applyFill="1" applyBorder="1" applyAlignment="1">
      <alignment vertical="top" wrapText="1"/>
    </xf>
    <xf numFmtId="0" fontId="0" fillId="2" borderId="4" xfId="0" applyFill="1" applyBorder="1" applyAlignment="1">
      <alignmen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vertical="center"/>
    </xf>
    <xf numFmtId="0" fontId="0" fillId="0" borderId="13" xfId="0" applyBorder="1" applyAlignment="1">
      <alignment vertical="center"/>
    </xf>
    <xf numFmtId="0" fontId="0" fillId="0" borderId="5" xfId="0" applyBorder="1" applyAlignment="1">
      <alignment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cellXfs>
  <cellStyles count="1">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fr-FR"/>
  <c:style val="2"/>
  <c:chart>
    <c:title>
      <c:tx>
        <c:rich>
          <a:bodyPr/>
          <a:lstStyle/>
          <a:p>
            <a:pPr>
              <a:defRPr sz="1650" b="1" i="0" u="none" strike="noStrike" baseline="0">
                <a:solidFill>
                  <a:srgbClr val="000000"/>
                </a:solidFill>
                <a:latin typeface="Arial"/>
                <a:ea typeface="Arial"/>
                <a:cs typeface="Arial"/>
              </a:defRPr>
            </a:pPr>
            <a:r>
              <a:t>CARTOGRAPHIE RADAR DES "BONNES PRATIQUES" du SERVICE</a:t>
            </a:r>
          </a:p>
        </c:rich>
      </c:tx>
      <c:layout>
        <c:manualLayout>
          <c:xMode val="edge"/>
          <c:yMode val="edge"/>
          <c:x val="0.154639276727007"/>
          <c:y val="0.0280373831775701"/>
        </c:manualLayout>
      </c:layout>
      <c:spPr>
        <a:noFill/>
        <a:ln w="25400">
          <a:noFill/>
        </a:ln>
      </c:spPr>
    </c:title>
    <c:plotArea>
      <c:layout>
        <c:manualLayout>
          <c:layoutTarget val="inner"/>
          <c:xMode val="edge"/>
          <c:yMode val="edge"/>
          <c:x val="0.390464286062609"/>
          <c:y val="0.23598151032479"/>
          <c:w val="0.307989981415721"/>
          <c:h val="0.558411692748761"/>
        </c:manualLayout>
      </c:layout>
      <c:radarChart>
        <c:radarStyle val="filled"/>
        <c:ser>
          <c:idx val="0"/>
          <c:order val="0"/>
          <c:tx>
            <c:v>notes obtenues au regard des références minimales en bonnes pratiques en%</c:v>
          </c:tx>
          <c:spPr>
            <a:solidFill>
              <a:srgbClr val="9999FF"/>
            </a:solidFill>
            <a:ln w="12700">
              <a:solidFill>
                <a:srgbClr val="000000"/>
              </a:solidFill>
              <a:prstDash val="solid"/>
            </a:ln>
          </c:spPr>
          <c:cat>
            <c:strRef>
              <c:f>résultats!$B$4:$B$31</c:f>
              <c:strCache>
                <c:ptCount val="28"/>
                <c:pt idx="0">
                  <c:v>Missions</c:v>
                </c:pt>
                <c:pt idx="1">
                  <c:v>Objectifs</c:v>
                </c:pt>
                <c:pt idx="2">
                  <c:v>Mesures</c:v>
                </c:pt>
                <c:pt idx="3">
                  <c:v>Améliorations</c:v>
                </c:pt>
                <c:pt idx="4">
                  <c:v>Processus de gestion des interfaces avec les services</c:v>
                </c:pt>
                <c:pt idx="5">
                  <c:v>Processus de gestion des risques</c:v>
                </c:pt>
                <c:pt idx="6">
                  <c:v>Démarche qualité</c:v>
                </c:pt>
                <c:pt idx="7">
                  <c:v>Gestion de la documentation qualité</c:v>
                </c:pt>
                <c:pt idx="8">
                  <c:v>Définitions des coordinations fonctionnelles et hiérarchiques</c:v>
                </c:pt>
                <c:pt idx="9">
                  <c:v>Composition adéquate de l'équipe</c:v>
                </c:pt>
                <c:pt idx="10">
                  <c:v>Analyse du besoin en personnel</c:v>
                </c:pt>
                <c:pt idx="11">
                  <c:v>Formations professionnelles</c:v>
                </c:pt>
                <c:pt idx="12">
                  <c:v>Encadrement des intérimaires et des stagiaires</c:v>
                </c:pt>
                <c:pt idx="13">
                  <c:v>Emploi du temps</c:v>
                </c:pt>
                <c:pt idx="14">
                  <c:v>Plan du service biomédical</c:v>
                </c:pt>
                <c:pt idx="15">
                  <c:v>Prévention des risques</c:v>
                </c:pt>
                <c:pt idx="16">
                  <c:v>Adéquation des matériels techniques et ECME</c:v>
                </c:pt>
                <c:pt idx="17">
                  <c:v>Description des matériels techniques et ECME</c:v>
                </c:pt>
                <c:pt idx="18">
                  <c:v>Gestion de la maintenance des matériels techniques et ECME</c:v>
                </c:pt>
                <c:pt idx="19">
                  <c:v>Etalonnage des ECME du service biomédical</c:v>
                </c:pt>
                <c:pt idx="20">
                  <c:v>Processus d'achat</c:v>
                </c:pt>
                <c:pt idx="21">
                  <c:v>Réception</c:v>
                </c:pt>
                <c:pt idx="22">
                  <c:v>Mise en service et formation des utilisateurs</c:v>
                </c:pt>
                <c:pt idx="23">
                  <c:v>Données d'organisation : maintenance et contrôle Qualité</c:v>
                </c:pt>
                <c:pt idx="24">
                  <c:v>Maintenance préventive</c:v>
                </c:pt>
                <c:pt idx="25">
                  <c:v>Maintenance corrective</c:v>
                </c:pt>
                <c:pt idx="26">
                  <c:v>Contrôle Qualité</c:v>
                </c:pt>
                <c:pt idx="27">
                  <c:v>Réforme</c:v>
                </c:pt>
              </c:strCache>
            </c:strRef>
          </c:cat>
          <c:val>
            <c:numRef>
              <c:f>résultats!$C$4:$C$31</c:f>
              <c:numCache>
                <c:formatCode>0%</c:formatCode>
                <c:ptCount val="28"/>
                <c:pt idx="0">
                  <c:v>0.0</c:v>
                </c:pt>
                <c:pt idx="1">
                  <c:v>0.0</c:v>
                </c:pt>
                <c:pt idx="2">
                  <c:v>0.0</c:v>
                </c:pt>
                <c:pt idx="3">
                  <c:v>0.0</c:v>
                </c:pt>
                <c:pt idx="4">
                  <c:v>0.0</c:v>
                </c:pt>
                <c:pt idx="5">
                  <c:v>0.0</c:v>
                </c:pt>
                <c:pt idx="6">
                  <c:v>0.0</c:v>
                </c:pt>
                <c:pt idx="7">
                  <c:v>0.0</c:v>
                </c:pt>
                <c:pt idx="8">
                  <c:v>0.0</c:v>
                </c:pt>
                <c:pt idx="9">
                  <c:v>0.0</c:v>
                </c:pt>
                <c:pt idx="10">
                  <c:v>0.0</c:v>
                </c:pt>
                <c:pt idx="11">
                  <c:v>0.0</c:v>
                </c:pt>
                <c:pt idx="12">
                  <c:v>0.0</c:v>
                </c:pt>
                <c:pt idx="13">
                  <c:v>0.0</c:v>
                </c:pt>
                <c:pt idx="14">
                  <c:v>0.0</c:v>
                </c:pt>
                <c:pt idx="15">
                  <c:v>0.0</c:v>
                </c:pt>
                <c:pt idx="16">
                  <c:v>0.0</c:v>
                </c:pt>
                <c:pt idx="17">
                  <c:v>0.0</c:v>
                </c:pt>
                <c:pt idx="18">
                  <c:v>0.0</c:v>
                </c:pt>
                <c:pt idx="19">
                  <c:v>0.0</c:v>
                </c:pt>
                <c:pt idx="20">
                  <c:v>0.0</c:v>
                </c:pt>
                <c:pt idx="21">
                  <c:v>0.0</c:v>
                </c:pt>
                <c:pt idx="22">
                  <c:v>0.0</c:v>
                </c:pt>
                <c:pt idx="23">
                  <c:v>0.0</c:v>
                </c:pt>
                <c:pt idx="24">
                  <c:v>0.0</c:v>
                </c:pt>
                <c:pt idx="25">
                  <c:v>0.0</c:v>
                </c:pt>
                <c:pt idx="26">
                  <c:v>0.0</c:v>
                </c:pt>
                <c:pt idx="27">
                  <c:v>0.0</c:v>
                </c:pt>
              </c:numCache>
            </c:numRef>
          </c:val>
        </c:ser>
        <c:axId val="383113592"/>
        <c:axId val="382446408"/>
      </c:radarChart>
      <c:catAx>
        <c:axId val="383113592"/>
        <c:scaling>
          <c:orientation val="minMax"/>
        </c:scaling>
        <c:axPos val="b"/>
        <c:majorGridlines>
          <c:spPr>
            <a:ln w="3175">
              <a:solidFill>
                <a:srgbClr val="000000"/>
              </a:solidFill>
              <a:prstDash val="solid"/>
            </a:ln>
          </c:spPr>
        </c:majorGridlines>
        <c:numFmt formatCode="General" sourceLinked="1"/>
        <c:tickLblPos val="nextTo"/>
        <c:txPr>
          <a:bodyPr rot="0" vert="horz"/>
          <a:lstStyle/>
          <a:p>
            <a:pPr>
              <a:defRPr sz="825" b="0" i="0" u="none" strike="noStrike" baseline="0">
                <a:solidFill>
                  <a:srgbClr val="000000"/>
                </a:solidFill>
                <a:latin typeface="Arial"/>
                <a:ea typeface="Arial"/>
                <a:cs typeface="Arial"/>
              </a:defRPr>
            </a:pPr>
            <a:endParaRPr lang="fr-FR"/>
          </a:p>
        </c:txPr>
        <c:crossAx val="382446408"/>
        <c:crosses val="autoZero"/>
        <c:lblAlgn val="ctr"/>
        <c:lblOffset val="100"/>
      </c:catAx>
      <c:valAx>
        <c:axId val="382446408"/>
        <c:scaling>
          <c:orientation val="minMax"/>
        </c:scaling>
        <c:axPos val="l"/>
        <c:majorGridlines>
          <c:spPr>
            <a:ln w="3175">
              <a:solidFill>
                <a:srgbClr val="000000"/>
              </a:solidFill>
              <a:prstDash val="solid"/>
            </a:ln>
          </c:spPr>
        </c:majorGridlines>
        <c:numFmt formatCode="0%" sourceLinked="1"/>
        <c:majorTickMark val="cross"/>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r-FR"/>
          </a:p>
        </c:txPr>
        <c:crossAx val="383113592"/>
        <c:crosses val="autoZero"/>
        <c:crossBetween val="between"/>
      </c:valAx>
      <c:spPr>
        <a:noFill/>
        <a:ln w="25400">
          <a:noFill/>
        </a:ln>
      </c:spPr>
    </c:plotArea>
    <c:legend>
      <c:legendPos val="r"/>
      <c:layout>
        <c:manualLayout>
          <c:xMode val="edge"/>
          <c:yMode val="edge"/>
          <c:wMode val="edge"/>
          <c:hMode val="edge"/>
          <c:x val="0.692010918094001"/>
          <c:y val="0.852804474207079"/>
          <c:w val="0.980671016316259"/>
          <c:h val="0.927570829347266"/>
        </c:manualLayout>
      </c:layout>
      <c:spPr>
        <a:solidFill>
          <a:srgbClr val="FFFFFF"/>
        </a:solidFill>
        <a:ln w="3175">
          <a:solidFill>
            <a:srgbClr val="000000"/>
          </a:solidFill>
          <a:prstDash val="solid"/>
        </a:ln>
      </c:spPr>
      <c:txPr>
        <a:bodyPr/>
        <a:lstStyle/>
        <a:p>
          <a:pPr>
            <a:defRPr sz="1055" b="0"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3175">
      <a:solidFill>
        <a:srgbClr val="000000"/>
      </a:solidFill>
      <a:prstDash val="solid"/>
    </a:ln>
  </c:spPr>
  <c:txPr>
    <a:bodyPr/>
    <a:lstStyle/>
    <a:p>
      <a:pPr>
        <a:defRPr sz="2100" b="0" i="0" u="none" strike="noStrike" baseline="0">
          <a:solidFill>
            <a:srgbClr val="000000"/>
          </a:solidFill>
          <a:latin typeface="Arial"/>
          <a:ea typeface="Arial"/>
          <a:cs typeface="Arial"/>
        </a:defRPr>
      </a:pPr>
      <a:endParaRPr lang="fr-FR"/>
    </a:p>
  </c:txPr>
  <c:printSettings>
    <c:headerFooter/>
    <c:pageMargins b="1.0" l="0.75" r="0.75" t="1.0" header="0.4921259845" footer="0.4921259845"/>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df"/><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df"/><Relationship Id="rId2"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38100</xdr:rowOff>
    </xdr:from>
    <xdr:to>
      <xdr:col>12</xdr:col>
      <xdr:colOff>800100</xdr:colOff>
      <xdr:row>2</xdr:row>
      <xdr:rowOff>76200</xdr:rowOff>
    </xdr:to>
    <xdr:sp macro="" textlink="">
      <xdr:nvSpPr>
        <xdr:cNvPr id="10242" name="Text Box 2"/>
        <xdr:cNvSpPr txBox="1">
          <a:spLocks noChangeArrowheads="1"/>
        </xdr:cNvSpPr>
      </xdr:nvSpPr>
      <xdr:spPr bwMode="auto">
        <a:xfrm>
          <a:off x="50800" y="38100"/>
          <a:ext cx="10655300" cy="342900"/>
        </a:xfrm>
        <a:prstGeom prst="rect">
          <a:avLst/>
        </a:prstGeom>
        <a:solidFill>
          <a:srgbClr val="FCF305"/>
        </a:solidFill>
        <a:ln w="9525">
          <a:solidFill>
            <a:srgbClr val="000000"/>
          </a:solidFill>
          <a:miter lim="800000"/>
          <a:headEnd/>
          <a:tailEnd/>
        </a:ln>
      </xdr:spPr>
      <xdr:txBody>
        <a:bodyPr vertOverflow="clip" wrap="square" lIns="27432" tIns="22860" rIns="27432" bIns="0" anchor="t" upright="1"/>
        <a:lstStyle/>
        <a:p>
          <a:pPr algn="ctr" rtl="0">
            <a:defRPr sz="1000"/>
          </a:pPr>
          <a:r>
            <a:rPr lang="fr-FR" sz="1200" b="1" i="0" strike="noStrike">
              <a:solidFill>
                <a:srgbClr val="000000"/>
              </a:solidFill>
              <a:latin typeface="Arial"/>
              <a:ea typeface="Arial"/>
              <a:cs typeface="Arial"/>
            </a:rPr>
            <a:t>Bonnes Pratiques Biomédicales en Etablissement de Santé</a:t>
          </a:r>
        </a:p>
        <a:p>
          <a:pPr algn="ctr" rtl="0">
            <a:defRPr sz="1000"/>
          </a:pPr>
          <a:r>
            <a:rPr lang="fr-FR" sz="1200" b="1" i="0" strike="noStrike">
              <a:solidFill>
                <a:srgbClr val="000000"/>
              </a:solidFill>
              <a:latin typeface="Arial"/>
              <a:ea typeface="Arial"/>
              <a:cs typeface="Arial"/>
            </a:rPr>
            <a:t>Auto-évaluation et Benchmarking</a:t>
          </a:r>
        </a:p>
      </xdr:txBody>
    </xdr:sp>
    <xdr:clientData/>
  </xdr:twoCellAnchor>
  <xdr:twoCellAnchor>
    <xdr:from>
      <xdr:col>0</xdr:col>
      <xdr:colOff>50800</xdr:colOff>
      <xdr:row>3</xdr:row>
      <xdr:rowOff>38100</xdr:rowOff>
    </xdr:from>
    <xdr:to>
      <xdr:col>12</xdr:col>
      <xdr:colOff>812800</xdr:colOff>
      <xdr:row>16</xdr:row>
      <xdr:rowOff>101600</xdr:rowOff>
    </xdr:to>
    <xdr:sp macro="" textlink="">
      <xdr:nvSpPr>
        <xdr:cNvPr id="10243" name="Text Box 3"/>
        <xdr:cNvSpPr txBox="1">
          <a:spLocks noChangeArrowheads="1"/>
        </xdr:cNvSpPr>
      </xdr:nvSpPr>
      <xdr:spPr bwMode="auto">
        <a:xfrm>
          <a:off x="50800" y="495300"/>
          <a:ext cx="10668000" cy="2044700"/>
        </a:xfrm>
        <a:prstGeom prst="rect">
          <a:avLst/>
        </a:prstGeom>
        <a:solidFill>
          <a:srgbClr val="FFFF99"/>
        </a:solidFill>
        <a:ln w="9525">
          <a:solidFill>
            <a:srgbClr val="000000"/>
          </a:solidFill>
          <a:miter lim="800000"/>
          <a:headEnd/>
          <a:tailEnd/>
        </a:ln>
      </xdr:spPr>
      <xdr:txBody>
        <a:bodyPr vertOverflow="clip" wrap="square" lIns="36576" tIns="27432" rIns="0" bIns="0" anchor="t" upright="1"/>
        <a:lstStyle/>
        <a:p>
          <a:pPr algn="l" rtl="0">
            <a:defRPr sz="1000"/>
          </a:pPr>
          <a:r>
            <a:rPr lang="fr-FR" sz="1800" b="1" i="1" strike="noStrike">
              <a:solidFill>
                <a:srgbClr val="DD0806"/>
              </a:solidFill>
              <a:latin typeface="Arial"/>
              <a:ea typeface="Arial"/>
              <a:cs typeface="Arial"/>
            </a:rPr>
            <a:t>                                                         </a:t>
          </a:r>
          <a:r>
            <a:rPr lang="fr-FR" sz="2400" b="1" i="1" strike="noStrike">
              <a:solidFill>
                <a:srgbClr val="DD0806"/>
              </a:solidFill>
              <a:latin typeface="Arial"/>
              <a:ea typeface="Arial"/>
              <a:cs typeface="Arial"/>
            </a:rPr>
            <a:t>A LIRE !...</a:t>
          </a:r>
          <a:endParaRPr lang="fr-FR" sz="1200" b="1" i="0" strike="noStrike">
            <a:solidFill>
              <a:srgbClr val="000000"/>
            </a:solidFill>
            <a:latin typeface="Arial"/>
            <a:ea typeface="Arial"/>
            <a:cs typeface="Arial"/>
          </a:endParaRPr>
        </a:p>
        <a:p>
          <a:pPr algn="l" rtl="0">
            <a:defRPr sz="1000"/>
          </a:pPr>
          <a:r>
            <a:rPr lang="fr-FR" sz="1200" b="1" i="0" strike="noStrike">
              <a:solidFill>
                <a:srgbClr val="000000"/>
              </a:solidFill>
              <a:latin typeface="Arial"/>
              <a:ea typeface="Arial"/>
              <a:cs typeface="Arial"/>
            </a:rPr>
            <a:t>Pour Qui</a:t>
          </a:r>
          <a:r>
            <a:rPr lang="fr-FR" sz="1200" b="0" i="0" strike="noStrike">
              <a:solidFill>
                <a:srgbClr val="000000"/>
              </a:solidFill>
              <a:latin typeface="Arial"/>
              <a:ea typeface="Arial"/>
              <a:cs typeface="Arial"/>
            </a:rPr>
            <a:t> : acteurs biomédicaux exerçant en établissement de santé (quelque soit le pays…)</a:t>
          </a:r>
        </a:p>
        <a:p>
          <a:pPr algn="l" rtl="0">
            <a:defRPr sz="1000"/>
          </a:pPr>
          <a:r>
            <a:rPr lang="fr-FR" sz="1200" b="1" i="0" strike="noStrike">
              <a:solidFill>
                <a:srgbClr val="000000"/>
              </a:solidFill>
              <a:latin typeface="Arial"/>
              <a:ea typeface="Arial"/>
              <a:cs typeface="Arial"/>
            </a:rPr>
            <a:t>Pour Quoi </a:t>
          </a:r>
          <a:r>
            <a:rPr lang="fr-FR" sz="1200" b="0" i="0" strike="noStrike">
              <a:solidFill>
                <a:srgbClr val="000000"/>
              </a:solidFill>
              <a:latin typeface="Arial"/>
              <a:ea typeface="Arial"/>
              <a:cs typeface="Arial"/>
            </a:rPr>
            <a:t>: </a:t>
          </a:r>
        </a:p>
        <a:p>
          <a:pPr algn="l" rtl="0">
            <a:defRPr sz="1000"/>
          </a:pPr>
          <a:r>
            <a:rPr lang="fr-FR" sz="1200" b="0" i="0" strike="noStrike">
              <a:solidFill>
                <a:srgbClr val="000000"/>
              </a:solidFill>
              <a:latin typeface="Arial"/>
              <a:ea typeface="Arial"/>
              <a:cs typeface="Arial"/>
            </a:rPr>
            <a:t>        • S’auto-évaluer par rapport aux références du Guide des Bonnes Pratiques Biomédicales</a:t>
          </a:r>
        </a:p>
        <a:p>
          <a:pPr algn="l" rtl="0">
            <a:defRPr sz="1000"/>
          </a:pPr>
          <a:r>
            <a:rPr lang="fr-FR" sz="1200" b="0" i="0" strike="noStrike">
              <a:solidFill>
                <a:srgbClr val="000000"/>
              </a:solidFill>
              <a:latin typeface="Arial"/>
              <a:ea typeface="Arial"/>
              <a:cs typeface="Arial"/>
            </a:rPr>
            <a:t>        • Etablir un comparatif avec la moyenne des réponses reçues (benchmarking)</a:t>
          </a:r>
        </a:p>
        <a:p>
          <a:pPr algn="l" rtl="0">
            <a:defRPr sz="1000"/>
          </a:pPr>
          <a:r>
            <a:rPr lang="fr-FR" sz="1200" b="1" i="0" strike="noStrike">
              <a:solidFill>
                <a:srgbClr val="000000"/>
              </a:solidFill>
              <a:latin typeface="Arial"/>
              <a:ea typeface="Arial"/>
              <a:cs typeface="Arial"/>
            </a:rPr>
            <a:t>Comment  ? :</a:t>
          </a:r>
          <a:endParaRPr lang="fr-FR" sz="1200" b="0" i="0" strike="noStrike">
            <a:solidFill>
              <a:srgbClr val="000000"/>
            </a:solidFill>
            <a:latin typeface="Arial"/>
            <a:ea typeface="Arial"/>
            <a:cs typeface="Arial"/>
          </a:endParaRPr>
        </a:p>
        <a:p>
          <a:pPr algn="l" rtl="0">
            <a:defRPr sz="1000"/>
          </a:pPr>
          <a:r>
            <a:rPr lang="fr-FR" sz="1200" b="0" i="0" strike="noStrike">
              <a:solidFill>
                <a:srgbClr val="000000"/>
              </a:solidFill>
              <a:latin typeface="Arial"/>
              <a:ea typeface="Arial"/>
              <a:cs typeface="Arial"/>
            </a:rPr>
            <a:t>        1. Remplir cette grille d’auto-évaluation simple, documentée et rapide à utiliser, il n’y a qu’à suivre les onglets et cliquer. Elle fournit une cartographie radar situant en un coup d’œil le service biomédical vis à vis des références de bonnes pratiques.</a:t>
          </a:r>
        </a:p>
        <a:p>
          <a:pPr algn="l" rtl="0">
            <a:defRPr sz="1000"/>
          </a:pPr>
          <a:r>
            <a:rPr lang="fr-FR" sz="1200" b="0" i="0" strike="noStrike">
              <a:solidFill>
                <a:srgbClr val="000000"/>
              </a:solidFill>
              <a:latin typeface="Arial"/>
              <a:ea typeface="Arial"/>
              <a:cs typeface="Arial"/>
            </a:rPr>
            <a:t>        2. Renvoyer ce fichier à </a:t>
          </a:r>
          <a:r>
            <a:rPr lang="fr-FR" sz="1200" b="1" i="0" strike="noStrike">
              <a:solidFill>
                <a:srgbClr val="000000"/>
              </a:solidFill>
              <a:latin typeface="Arial"/>
              <a:ea typeface="Arial"/>
              <a:cs typeface="Arial"/>
            </a:rPr>
            <a:t>gilbert.farges@utc.fr</a:t>
          </a:r>
        </a:p>
        <a:p>
          <a:pPr algn="l" rtl="0">
            <a:defRPr sz="1000"/>
          </a:pPr>
          <a:r>
            <a:rPr lang="fr-FR" sz="1200" b="1" i="0" strike="noStrike">
              <a:solidFill>
                <a:srgbClr val="000000"/>
              </a:solidFill>
              <a:latin typeface="Arial"/>
              <a:ea typeface="Arial"/>
              <a:cs typeface="Arial"/>
            </a:rPr>
            <a:t>  </a:t>
          </a:r>
          <a:r>
            <a:rPr lang="fr-FR" sz="1200" b="0" i="0" strike="noStrike">
              <a:solidFill>
                <a:srgbClr val="000000"/>
              </a:solidFill>
              <a:latin typeface="Arial"/>
              <a:ea typeface="Arial"/>
              <a:cs typeface="Arial"/>
            </a:rPr>
            <a:t>      3. Vos résultats seront intégrés à la moyenne des réponses. </a:t>
          </a:r>
        </a:p>
        <a:p>
          <a:pPr algn="l" rtl="0">
            <a:defRPr sz="1000"/>
          </a:pPr>
          <a:endParaRPr lang="fr-FR" sz="1200" b="0" i="0" strike="noStrike">
            <a:solidFill>
              <a:srgbClr val="000000"/>
            </a:solidFill>
            <a:latin typeface="Arial"/>
            <a:ea typeface="Arial"/>
            <a:cs typeface="Arial"/>
          </a:endParaRPr>
        </a:p>
      </xdr:txBody>
    </xdr:sp>
    <xdr:clientData/>
  </xdr:twoCellAnchor>
  <xdr:twoCellAnchor>
    <xdr:from>
      <xdr:col>0</xdr:col>
      <xdr:colOff>101600</xdr:colOff>
      <xdr:row>23</xdr:row>
      <xdr:rowOff>50800</xdr:rowOff>
    </xdr:from>
    <xdr:to>
      <xdr:col>13</xdr:col>
      <xdr:colOff>12700</xdr:colOff>
      <xdr:row>112</xdr:row>
      <xdr:rowOff>12700</xdr:rowOff>
    </xdr:to>
    <xdr:sp macro="" textlink="">
      <xdr:nvSpPr>
        <xdr:cNvPr id="10244" name="Text Box 4"/>
        <xdr:cNvSpPr txBox="1">
          <a:spLocks noChangeArrowheads="1"/>
        </xdr:cNvSpPr>
      </xdr:nvSpPr>
      <xdr:spPr bwMode="auto">
        <a:xfrm>
          <a:off x="101600" y="3556000"/>
          <a:ext cx="10642600" cy="135255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fr-FR" sz="1800" b="1" i="1" strike="noStrike">
              <a:solidFill>
                <a:srgbClr val="DD0806"/>
              </a:solidFill>
              <a:latin typeface="Arial"/>
              <a:ea typeface="Arial"/>
              <a:cs typeface="Arial"/>
            </a:rPr>
            <a:t>                                                    </a:t>
          </a:r>
          <a:r>
            <a:rPr lang="fr-FR" sz="2400" b="1" i="1" strike="noStrike">
              <a:solidFill>
                <a:srgbClr val="DD0806"/>
              </a:solidFill>
              <a:latin typeface="Arial"/>
              <a:ea typeface="Arial"/>
              <a:cs typeface="Arial"/>
            </a:rPr>
            <a:t>A REMPLIR !...</a:t>
          </a:r>
          <a:endParaRPr lang="fr-FR" sz="1200" b="1" i="0" strike="noStrike">
            <a:solidFill>
              <a:srgbClr val="0000D4"/>
            </a:solidFill>
            <a:latin typeface="Arial"/>
            <a:ea typeface="Arial"/>
            <a:cs typeface="Arial"/>
          </a:endParaRPr>
        </a:p>
        <a:p>
          <a:pPr algn="l" rtl="0">
            <a:defRPr sz="1000"/>
          </a:pPr>
          <a:endParaRPr lang="fr-FR" sz="1200" b="1" i="0" strike="noStrike">
            <a:solidFill>
              <a:srgbClr val="0000D4"/>
            </a:solidFill>
            <a:latin typeface="Arial"/>
            <a:ea typeface="Arial"/>
            <a:cs typeface="Arial"/>
          </a:endParaRPr>
        </a:p>
        <a:p>
          <a:pPr algn="l" rtl="0">
            <a:defRPr sz="1000"/>
          </a:pPr>
          <a:r>
            <a:rPr lang="fr-FR" sz="1200" b="1" i="0" strike="noStrike">
              <a:solidFill>
                <a:srgbClr val="0000D4"/>
              </a:solidFill>
              <a:latin typeface="Arial"/>
              <a:ea typeface="Arial"/>
              <a:cs typeface="Arial"/>
            </a:rPr>
            <a:t>Informations nécessaires pour élaborer les retours d'expériences. Elles resteront </a:t>
          </a:r>
          <a:r>
            <a:rPr lang="fr-FR" sz="1200" b="1" i="0" strike="noStrike">
              <a:solidFill>
                <a:srgbClr val="DD0806"/>
              </a:solidFill>
              <a:latin typeface="Arial"/>
              <a:ea typeface="Arial"/>
              <a:cs typeface="Arial"/>
            </a:rPr>
            <a:t>CONFIDENTIELLES.</a:t>
          </a:r>
          <a:endParaRPr lang="fr-FR" sz="1200" b="1" i="0" strike="noStrike">
            <a:solidFill>
              <a:srgbClr val="0000D4"/>
            </a:solidFill>
            <a:latin typeface="Arial"/>
            <a:ea typeface="Arial"/>
            <a:cs typeface="Arial"/>
          </a:endParaRPr>
        </a:p>
        <a:p>
          <a:pPr algn="l" rtl="0">
            <a:defRPr sz="1000"/>
          </a:pPr>
          <a:endParaRPr lang="fr-FR" sz="1200" b="1" i="0" strike="noStrike">
            <a:solidFill>
              <a:srgbClr val="0000D4"/>
            </a:solidFill>
            <a:latin typeface="Arial"/>
            <a:ea typeface="Arial"/>
            <a:cs typeface="Arial"/>
          </a:endParaRPr>
        </a:p>
        <a:p>
          <a:pPr algn="l" rtl="0">
            <a:defRPr sz="1000"/>
          </a:pPr>
          <a:r>
            <a:rPr lang="fr-FR" sz="1200" b="1" i="0" strike="noStrike">
              <a:solidFill>
                <a:srgbClr val="0000D4"/>
              </a:solidFill>
              <a:latin typeface="Arial"/>
              <a:ea typeface="Arial"/>
              <a:cs typeface="Arial"/>
            </a:rPr>
            <a:t>Nom et fonction</a:t>
          </a:r>
          <a:r>
            <a:rPr lang="fr-FR" sz="1200" b="0" i="0" strike="noStrike">
              <a:solidFill>
                <a:srgbClr val="0000D4"/>
              </a:solidFill>
              <a:latin typeface="Arial"/>
              <a:ea typeface="Arial"/>
              <a:cs typeface="Arial"/>
            </a:rPr>
            <a:t> de l’auto-évaluateur (plusieurs possibles) :</a:t>
          </a:r>
          <a:r>
            <a:rPr lang="fr-FR" sz="1200" b="0" i="0" strike="noStrike">
              <a:solidFill>
                <a:srgbClr val="DD2D32"/>
              </a:solidFill>
              <a:latin typeface="Arial"/>
              <a:ea typeface="Arial"/>
              <a:cs typeface="Arial"/>
            </a:rPr>
            <a:t>.........</a:t>
          </a:r>
          <a:endParaRPr lang="fr-FR" sz="1200" b="0" i="0" strike="noStrike">
            <a:solidFill>
              <a:srgbClr val="0000D4"/>
            </a:solidFill>
            <a:latin typeface="Arial"/>
            <a:ea typeface="Arial"/>
            <a:cs typeface="Arial"/>
          </a:endParaRPr>
        </a:p>
        <a:p>
          <a:pPr algn="l" rtl="0">
            <a:defRPr sz="1000"/>
          </a:pPr>
          <a:r>
            <a:rPr lang="fr-FR" sz="1200" b="0" i="0" strike="noStrike">
              <a:solidFill>
                <a:srgbClr val="0000D4"/>
              </a:solidFill>
              <a:latin typeface="Arial"/>
              <a:ea typeface="Arial"/>
              <a:cs typeface="Arial"/>
            </a:rPr>
            <a:t>Service biomédical de l’établissement de :.........</a:t>
          </a:r>
        </a:p>
        <a:p>
          <a:pPr algn="l" rtl="0">
            <a:defRPr sz="1000"/>
          </a:pPr>
          <a:r>
            <a:rPr lang="fr-FR" sz="1200" b="0" i="0" strike="noStrike">
              <a:solidFill>
                <a:srgbClr val="0000D4"/>
              </a:solidFill>
              <a:latin typeface="Arial"/>
              <a:ea typeface="Arial"/>
              <a:cs typeface="Arial"/>
            </a:rPr>
            <a:t>Date de l’auto-évaluation :.........</a:t>
          </a:r>
        </a:p>
        <a:p>
          <a:pPr algn="l" rtl="0">
            <a:defRPr sz="1000"/>
          </a:pPr>
          <a:endParaRPr lang="fr-FR" sz="1200" b="0" i="0" strike="noStrike">
            <a:solidFill>
              <a:srgbClr val="0000D4"/>
            </a:solidFill>
            <a:latin typeface="Arial"/>
            <a:ea typeface="Arial"/>
            <a:cs typeface="Arial"/>
          </a:endParaRPr>
        </a:p>
        <a:p>
          <a:pPr algn="l" rtl="0">
            <a:defRPr sz="1000"/>
          </a:pPr>
          <a:r>
            <a:rPr lang="fr-FR" sz="1200" b="0" i="0" strike="noStrike">
              <a:solidFill>
                <a:srgbClr val="0000D4"/>
              </a:solidFill>
              <a:latin typeface="Arial"/>
              <a:ea typeface="Arial"/>
              <a:cs typeface="Arial"/>
            </a:rPr>
            <a:t>Saisie :</a:t>
          </a:r>
        </a:p>
        <a:p>
          <a:pPr algn="l" rtl="0">
            <a:defRPr sz="1000"/>
          </a:pPr>
          <a:r>
            <a:rPr lang="fr-FR" sz="1200" b="0" i="0" strike="noStrike">
              <a:solidFill>
                <a:srgbClr val="0000D4"/>
              </a:solidFill>
              <a:latin typeface="Arial"/>
              <a:ea typeface="Arial"/>
              <a:cs typeface="Arial"/>
            </a:rPr>
            <a:t>        1. La grille d’évaluation est exploitable dans mon contexte professionnel (</a:t>
          </a:r>
          <a:r>
            <a:rPr lang="fr-FR" sz="1200" b="0" i="1" strike="noStrike">
              <a:solidFill>
                <a:srgbClr val="0000D4"/>
              </a:solidFill>
              <a:latin typeface="Arial"/>
              <a:ea typeface="Arial"/>
              <a:cs typeface="Arial"/>
            </a:rPr>
            <a:t>oui/non/partiellement</a:t>
          </a:r>
          <a:r>
            <a:rPr lang="fr-FR" sz="1200" b="0" i="0" strike="noStrike">
              <a:solidFill>
                <a:srgbClr val="0000D4"/>
              </a:solidFill>
              <a:latin typeface="Arial"/>
              <a:ea typeface="Arial"/>
              <a:cs typeface="Arial"/>
            </a:rPr>
            <a:t>) : .........</a:t>
          </a:r>
        </a:p>
        <a:p>
          <a:pPr algn="l" rtl="0">
            <a:defRPr sz="1000"/>
          </a:pPr>
          <a:r>
            <a:rPr lang="fr-FR" sz="1200" b="0" i="0" strike="noStrike">
              <a:solidFill>
                <a:srgbClr val="0000D4"/>
              </a:solidFill>
              <a:latin typeface="Arial"/>
              <a:ea typeface="Arial"/>
              <a:cs typeface="Arial"/>
            </a:rPr>
            <a:t>        2. Le temps consacré à la saisie de l’auto-évaluation de mon service est de (</a:t>
          </a:r>
          <a:r>
            <a:rPr lang="fr-FR" sz="1200" b="0" i="1" strike="noStrike">
              <a:solidFill>
                <a:srgbClr val="0000D4"/>
              </a:solidFill>
              <a:latin typeface="Arial"/>
              <a:ea typeface="Arial"/>
              <a:cs typeface="Arial"/>
            </a:rPr>
            <a:t>mn ou heures</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        3. La grille est bien documentée (</a:t>
          </a:r>
          <a:r>
            <a:rPr lang="fr-FR" sz="1200" b="0" i="1" strike="noStrike">
              <a:solidFill>
                <a:srgbClr val="0000D4"/>
              </a:solidFill>
              <a:latin typeface="Arial"/>
              <a:ea typeface="Arial"/>
              <a:cs typeface="Arial"/>
            </a:rPr>
            <a:t>oui/non/suggestions...</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Exploitation :</a:t>
          </a:r>
        </a:p>
        <a:p>
          <a:pPr algn="l" rtl="0">
            <a:defRPr sz="1000"/>
          </a:pPr>
          <a:r>
            <a:rPr lang="fr-FR" sz="1200" b="0" i="0" strike="noStrike">
              <a:solidFill>
                <a:srgbClr val="0000D4"/>
              </a:solidFill>
              <a:latin typeface="Arial"/>
              <a:ea typeface="Arial"/>
              <a:cs typeface="Arial"/>
            </a:rPr>
            <a:t>        1. Les priorités d’action sont identifiables (</a:t>
          </a:r>
          <a:r>
            <a:rPr lang="fr-FR" sz="1200" b="0" i="1" strike="noStrike">
              <a:solidFill>
                <a:srgbClr val="0000D4"/>
              </a:solidFill>
              <a:latin typeface="Arial"/>
              <a:ea typeface="Arial"/>
              <a:cs typeface="Arial"/>
            </a:rPr>
            <a:t>oui/non/partiellement</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        2. L’auto-évaluation réalisée permet de progresser (</a:t>
          </a:r>
          <a:r>
            <a:rPr lang="fr-FR" sz="1200" b="0" i="1" strike="noStrike">
              <a:solidFill>
                <a:srgbClr val="0000D4"/>
              </a:solidFill>
              <a:latin typeface="Arial"/>
              <a:ea typeface="Arial"/>
              <a:cs typeface="Arial"/>
            </a:rPr>
            <a:t>oui/non/partiellement</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        3. La communication au sein du service est améliorée (</a:t>
          </a:r>
          <a:r>
            <a:rPr lang="fr-FR" sz="1200" b="0" i="1" strike="noStrike">
              <a:solidFill>
                <a:srgbClr val="0000D4"/>
              </a:solidFill>
              <a:latin typeface="Arial"/>
              <a:ea typeface="Arial"/>
              <a:cs typeface="Arial"/>
            </a:rPr>
            <a:t>oui/non/partiellement</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Validation :</a:t>
          </a:r>
        </a:p>
        <a:p>
          <a:pPr algn="l" rtl="0">
            <a:defRPr sz="1000"/>
          </a:pPr>
          <a:r>
            <a:rPr lang="fr-FR" sz="1200" b="0" i="0" strike="noStrike">
              <a:solidFill>
                <a:srgbClr val="0000D4"/>
              </a:solidFill>
              <a:latin typeface="Arial"/>
              <a:ea typeface="Arial"/>
              <a:cs typeface="Arial"/>
            </a:rPr>
            <a:t>        1. Je valide la grille d’évaluation (</a:t>
          </a:r>
          <a:r>
            <a:rPr lang="fr-FR" sz="1200" b="0" i="1" strike="noStrike">
              <a:solidFill>
                <a:srgbClr val="0000D4"/>
              </a:solidFill>
              <a:latin typeface="Arial"/>
              <a:ea typeface="Arial"/>
              <a:cs typeface="Arial"/>
            </a:rPr>
            <a:t>oui/non/partiellement</a:t>
          </a:r>
          <a:r>
            <a:rPr lang="fr-FR" sz="1200" b="0" i="0" strike="noStrike">
              <a:solidFill>
                <a:srgbClr val="0000D4"/>
              </a:solidFill>
              <a:latin typeface="Arial"/>
              <a:ea typeface="Arial"/>
              <a:cs typeface="Arial"/>
            </a:rPr>
            <a:t>) : ......... </a:t>
          </a:r>
        </a:p>
        <a:p>
          <a:pPr algn="l" rtl="0">
            <a:defRPr sz="1000"/>
          </a:pPr>
          <a:r>
            <a:rPr lang="fr-FR" sz="1200" b="0" i="0" strike="noStrike">
              <a:solidFill>
                <a:srgbClr val="0000D4"/>
              </a:solidFill>
              <a:latin typeface="Arial"/>
              <a:ea typeface="Arial"/>
              <a:cs typeface="Arial"/>
            </a:rPr>
            <a:t>        2. Je souhaite qu’elle soit validée officiellement par les associations professionnelles (</a:t>
          </a:r>
          <a:r>
            <a:rPr lang="fr-FR" sz="1200" b="0" i="1" strike="noStrike">
              <a:solidFill>
                <a:srgbClr val="0000D4"/>
              </a:solidFill>
              <a:latin typeface="Arial"/>
              <a:ea typeface="Arial"/>
              <a:cs typeface="Arial"/>
            </a:rPr>
            <a:t>oui/non/autre..</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        3. Je souhaite qu’un pair extérieur m’évalue avec cette grille (</a:t>
          </a:r>
          <a:r>
            <a:rPr lang="fr-FR" sz="1200" b="0" i="1" strike="noStrike">
              <a:solidFill>
                <a:srgbClr val="0000D4"/>
              </a:solidFill>
              <a:latin typeface="Arial"/>
              <a:ea typeface="Arial"/>
              <a:cs typeface="Arial"/>
            </a:rPr>
            <a:t>oui/non</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Amélioration :</a:t>
          </a:r>
        </a:p>
        <a:p>
          <a:pPr algn="l" rtl="0">
            <a:defRPr sz="1000"/>
          </a:pPr>
          <a:r>
            <a:rPr lang="fr-FR" sz="1200" b="0" i="0" strike="noStrike">
              <a:solidFill>
                <a:srgbClr val="0000D4"/>
              </a:solidFill>
              <a:latin typeface="Arial"/>
              <a:ea typeface="Arial"/>
              <a:cs typeface="Arial"/>
            </a:rPr>
            <a:t>        1. Les améliorations souhaitées sur la grille d’auto-évaluation sont :.........</a:t>
          </a:r>
        </a:p>
        <a:p>
          <a:pPr algn="l" rtl="0">
            <a:defRPr sz="1000"/>
          </a:pPr>
          <a:r>
            <a:rPr lang="fr-FR" sz="1200" b="0" i="0" strike="noStrike">
              <a:solidFill>
                <a:srgbClr val="0000D4"/>
              </a:solidFill>
              <a:latin typeface="Arial"/>
              <a:ea typeface="Arial"/>
              <a:cs typeface="Arial"/>
            </a:rPr>
            <a:t>        2. Je souhaite me situer par rapport à une moyenne nationale (</a:t>
          </a:r>
          <a:r>
            <a:rPr lang="fr-FR" sz="1200" b="0" i="1" strike="noStrike">
              <a:solidFill>
                <a:srgbClr val="0000D4"/>
              </a:solidFill>
              <a:latin typeface="Arial"/>
              <a:ea typeface="Arial"/>
              <a:cs typeface="Arial"/>
            </a:rPr>
            <a:t>oui/non</a:t>
          </a:r>
          <a:r>
            <a:rPr lang="fr-FR" sz="1200" b="0" i="0" strike="noStrike">
              <a:solidFill>
                <a:srgbClr val="0000D4"/>
              </a:solidFill>
              <a:latin typeface="Arial"/>
              <a:ea typeface="Arial"/>
              <a:cs typeface="Arial"/>
            </a:rPr>
            <a:t>) :.........</a:t>
          </a:r>
        </a:p>
        <a:p>
          <a:pPr algn="l" rtl="0">
            <a:defRPr sz="1000"/>
          </a:pPr>
          <a:r>
            <a:rPr lang="fr-FR" sz="1200" b="0" i="0" strike="noStrike">
              <a:solidFill>
                <a:srgbClr val="0000D4"/>
              </a:solidFill>
              <a:latin typeface="Arial"/>
              <a:ea typeface="Arial"/>
              <a:cs typeface="Arial"/>
            </a:rPr>
            <a:t>        3. Observations libres :.........</a:t>
          </a:r>
        </a:p>
        <a:p>
          <a:pPr algn="l" rtl="0">
            <a:defRPr sz="1000"/>
          </a:pPr>
          <a:endParaRPr lang="fr-FR" sz="1200" b="0" i="0" strike="noStrike">
            <a:solidFill>
              <a:srgbClr val="0000D4"/>
            </a:solidFill>
            <a:latin typeface="Arial"/>
            <a:ea typeface="Arial"/>
            <a:cs typeface="Arial"/>
          </a:endParaRPr>
        </a:p>
        <a:p>
          <a:pPr algn="l" rtl="0">
            <a:defRPr sz="1000"/>
          </a:pPr>
          <a:r>
            <a:rPr lang="fr-FR" sz="1200" b="0" i="0" strike="noStrike">
              <a:solidFill>
                <a:srgbClr val="0000D4"/>
              </a:solidFill>
              <a:latin typeface="Arial"/>
              <a:ea typeface="Arial"/>
              <a:cs typeface="Arial"/>
            </a:rPr>
            <a:t>============================================== </a:t>
          </a:r>
        </a:p>
        <a:p>
          <a:pPr algn="l" rtl="0">
            <a:defRPr sz="1000"/>
          </a:pPr>
          <a:endParaRPr lang="fr-FR" sz="1200" b="0" i="0" strike="noStrike">
            <a:solidFill>
              <a:srgbClr val="0000D4"/>
            </a:solidFill>
            <a:latin typeface="Arial"/>
            <a:ea typeface="Arial"/>
            <a:cs typeface="Arial"/>
          </a:endParaRPr>
        </a:p>
        <a:p>
          <a:pPr algn="l" rtl="0">
            <a:defRPr sz="1000"/>
          </a:pPr>
          <a:r>
            <a:rPr lang="fr-FR" sz="1200" b="0" i="0" strike="noStrike">
              <a:solidFill>
                <a:srgbClr val="0000D4"/>
              </a:solidFill>
              <a:latin typeface="Arial"/>
              <a:ea typeface="Arial"/>
              <a:cs typeface="Arial"/>
            </a:rPr>
            <a:t>Diffusez ce message autour de vous si nécessaire et merci d’avance pour votre contribution à l’avancement de la qualité dans les pratiques biomédicales hospitalières.</a:t>
          </a:r>
        </a:p>
        <a:p>
          <a:pPr algn="l" rtl="0">
            <a:defRPr sz="1000"/>
          </a:pPr>
          <a:endParaRPr lang="fr-FR" sz="1200" b="0" i="0" strike="noStrike">
            <a:solidFill>
              <a:srgbClr val="0000D4"/>
            </a:solidFill>
            <a:latin typeface="Arial"/>
            <a:ea typeface="Arial"/>
            <a:cs typeface="Arial"/>
          </a:endParaRPr>
        </a:p>
        <a:p>
          <a:pPr algn="l" rtl="0">
            <a:defRPr sz="1000"/>
          </a:pPr>
          <a:r>
            <a:rPr lang="fr-FR" sz="1000" b="0" i="0" strike="noStrike">
              <a:solidFill>
                <a:srgbClr val="0000D4"/>
              </a:solidFill>
              <a:latin typeface="Arial"/>
              <a:ea typeface="Arial"/>
              <a:cs typeface="Arial"/>
            </a:rPr>
            <a:t>Gilbert Farges – UTC</a:t>
          </a:r>
        </a:p>
        <a:p>
          <a:pPr algn="l" rtl="0">
            <a:defRPr sz="1000"/>
          </a:pPr>
          <a:r>
            <a:rPr lang="fr-FR" sz="1000" b="0" i="0" strike="noStrike">
              <a:solidFill>
                <a:srgbClr val="0000D4"/>
              </a:solidFill>
              <a:latin typeface="Arial"/>
              <a:ea typeface="Arial"/>
              <a:cs typeface="Arial"/>
            </a:rPr>
            <a:t>Formations Biomédicales Hospitalières</a:t>
          </a:r>
        </a:p>
        <a:p>
          <a:pPr algn="l" rtl="0">
            <a:defRPr sz="1000"/>
          </a:pPr>
          <a:r>
            <a:rPr lang="fr-FR" sz="1000" b="0" i="0" strike="noStrike">
              <a:solidFill>
                <a:srgbClr val="0000D4"/>
              </a:solidFill>
              <a:latin typeface="Arial"/>
              <a:ea typeface="Arial"/>
              <a:cs typeface="Arial"/>
            </a:rPr>
            <a:t>BP 20.529 - 60205 Compiègne Cedex - France</a:t>
          </a:r>
        </a:p>
        <a:p>
          <a:pPr algn="l" rtl="0">
            <a:defRPr sz="1000"/>
          </a:pPr>
          <a:r>
            <a:rPr lang="fr-FR" sz="1000" b="0" i="0" strike="noStrike">
              <a:solidFill>
                <a:srgbClr val="0000D4"/>
              </a:solidFill>
              <a:latin typeface="Arial"/>
              <a:ea typeface="Arial"/>
              <a:cs typeface="Arial"/>
            </a:rPr>
            <a:t>Tél : [33] (0)3 44 23 44 58     Fax : [33] (0)3 44 23 43 31</a:t>
          </a:r>
        </a:p>
        <a:p>
          <a:pPr algn="l" rtl="0">
            <a:defRPr sz="1000"/>
          </a:pPr>
          <a:r>
            <a:rPr lang="fr-FR" sz="1000" b="0" i="0" strike="noStrike">
              <a:solidFill>
                <a:srgbClr val="0000D4"/>
              </a:solidFill>
              <a:latin typeface="Arial"/>
              <a:ea typeface="Arial"/>
              <a:cs typeface="Arial"/>
            </a:rPr>
            <a:t>Email : gilbert.farges@utc.fr  URL : http://www.utc.fr/~farges</a:t>
          </a:r>
          <a:endParaRPr lang="fr-FR" sz="1200" b="0" i="0" strike="noStrike">
            <a:solidFill>
              <a:srgbClr val="0000D4"/>
            </a:solidFill>
            <a:latin typeface="Arial"/>
            <a:ea typeface="Arial"/>
            <a:cs typeface="Arial"/>
          </a:endParaRPr>
        </a:p>
        <a:p>
          <a:pPr algn="l" rtl="0">
            <a:defRPr sz="1000"/>
          </a:pPr>
          <a:r>
            <a:rPr lang="fr-FR" sz="1200" b="0" i="0" strike="noStrike">
              <a:solidFill>
                <a:srgbClr val="0000D4"/>
              </a:solidFill>
              <a:latin typeface="Arial"/>
              <a:ea typeface="Arial"/>
              <a:cs typeface="Arial"/>
            </a:rPr>
            <a:t>============================================== </a:t>
          </a:r>
        </a:p>
        <a:p>
          <a:pPr algn="l" rtl="0">
            <a:defRPr sz="1000"/>
          </a:pPr>
          <a:endParaRPr lang="fr-FR" sz="1200" b="0" i="0" strike="noStrike">
            <a:solidFill>
              <a:srgbClr val="0000D4"/>
            </a:solidFill>
            <a:latin typeface="Arial"/>
            <a:ea typeface="Arial"/>
            <a:cs typeface="Arial"/>
          </a:endParaRPr>
        </a:p>
      </xdr:txBody>
    </xdr:sp>
    <xdr:clientData/>
  </xdr:twoCellAnchor>
  <xdr:twoCellAnchor>
    <xdr:from>
      <xdr:col>0</xdr:col>
      <xdr:colOff>76200</xdr:colOff>
      <xdr:row>17</xdr:row>
      <xdr:rowOff>38100</xdr:rowOff>
    </xdr:from>
    <xdr:to>
      <xdr:col>13</xdr:col>
      <xdr:colOff>0</xdr:colOff>
      <xdr:row>22</xdr:row>
      <xdr:rowOff>114300</xdr:rowOff>
    </xdr:to>
    <xdr:sp macro="" textlink="">
      <xdr:nvSpPr>
        <xdr:cNvPr id="10245" name="Text Box 5"/>
        <xdr:cNvSpPr txBox="1">
          <a:spLocks noChangeArrowheads="1"/>
        </xdr:cNvSpPr>
      </xdr:nvSpPr>
      <xdr:spPr bwMode="auto">
        <a:xfrm>
          <a:off x="76200" y="2628900"/>
          <a:ext cx="10655300" cy="838200"/>
        </a:xfrm>
        <a:prstGeom prst="rect">
          <a:avLst/>
        </a:prstGeom>
        <a:solidFill>
          <a:srgbClr val="FFF9DA"/>
        </a:solidFill>
        <a:ln w="9525">
          <a:solidFill>
            <a:srgbClr val="000000"/>
          </a:solidFill>
          <a:miter lim="800000"/>
          <a:headEnd/>
          <a:tailEnd/>
        </a:ln>
      </xdr:spPr>
      <xdr:txBody>
        <a:bodyPr vertOverflow="clip" wrap="square" lIns="36576" tIns="27432" rIns="0" bIns="0" anchor="t" upright="1"/>
        <a:lstStyle/>
        <a:p>
          <a:pPr algn="l" rtl="0">
            <a:defRPr sz="1000"/>
          </a:pPr>
          <a:r>
            <a:rPr lang="fr-FR" sz="1800" b="1" i="1" strike="noStrike">
              <a:solidFill>
                <a:srgbClr val="DD0806"/>
              </a:solidFill>
              <a:latin typeface="Arial"/>
              <a:ea typeface="Arial"/>
              <a:cs typeface="Arial"/>
            </a:rPr>
            <a:t>                                                         </a:t>
          </a:r>
          <a:r>
            <a:rPr lang="fr-FR" sz="1200" b="1" i="0" strike="noStrike">
              <a:solidFill>
                <a:srgbClr val="000000"/>
              </a:solidFill>
              <a:latin typeface="Arial"/>
              <a:ea typeface="Arial"/>
              <a:cs typeface="Arial"/>
            </a:rPr>
            <a:t>Informations :</a:t>
          </a:r>
          <a:endParaRPr lang="fr-FR" sz="1200" b="0" i="0" strike="noStrike">
            <a:solidFill>
              <a:srgbClr val="000000"/>
            </a:solidFill>
            <a:latin typeface="Arial"/>
            <a:ea typeface="Arial"/>
            <a:cs typeface="Arial"/>
          </a:endParaRPr>
        </a:p>
        <a:p>
          <a:pPr algn="l" rtl="0">
            <a:defRPr sz="1000"/>
          </a:pPr>
          <a:r>
            <a:rPr lang="fr-FR" sz="1200" b="0" i="0" strike="noStrike">
              <a:solidFill>
                <a:srgbClr val="000000"/>
              </a:solidFill>
              <a:latin typeface="Arial"/>
              <a:ea typeface="Arial"/>
              <a:cs typeface="Arial"/>
            </a:rPr>
            <a:t>La version originale du Guide et la situation de benchmarking sont consultables sur le web : </a:t>
          </a:r>
          <a:r>
            <a:rPr lang="fr-FR" sz="1200" b="1" i="0" strike="noStrike">
              <a:solidFill>
                <a:srgbClr val="000000"/>
              </a:solidFill>
              <a:latin typeface="Arial"/>
              <a:ea typeface="Arial"/>
              <a:cs typeface="Arial"/>
            </a:rPr>
            <a:t>http://www.utc.fr/~farges/bonnes_pratiques/bpb.htm</a:t>
          </a:r>
        </a:p>
        <a:p>
          <a:pPr algn="l" rtl="0">
            <a:defRPr sz="1000"/>
          </a:pPr>
          <a:endParaRPr lang="fr-FR" sz="1200" b="1" i="0" strike="noStrike">
            <a:solidFill>
              <a:srgbClr val="000000"/>
            </a:solidFill>
            <a:latin typeface="Arial"/>
            <a:ea typeface="Arial"/>
            <a:cs typeface="Arial"/>
          </a:endParaRPr>
        </a:p>
        <a:p>
          <a:pPr algn="l" rtl="0">
            <a:defRPr sz="1000"/>
          </a:pPr>
          <a:r>
            <a:rPr lang="fr-FR" sz="1200" b="0" i="0" strike="noStrike">
              <a:solidFill>
                <a:srgbClr val="000000"/>
              </a:solidFill>
              <a:latin typeface="Arial"/>
              <a:ea typeface="Arial"/>
              <a:cs typeface="Arial"/>
            </a:rPr>
            <a:t>Remerciements à </a:t>
          </a:r>
          <a:r>
            <a:rPr lang="fr-FR" sz="1200" b="1" i="0" strike="noStrike">
              <a:solidFill>
                <a:srgbClr val="000000"/>
              </a:solidFill>
              <a:latin typeface="Arial"/>
              <a:ea typeface="Arial"/>
              <a:cs typeface="Arial"/>
            </a:rPr>
            <a:t>Anne Guyard et Laurent Tamames</a:t>
          </a:r>
          <a:r>
            <a:rPr lang="fr-FR" sz="1200" b="0" i="0" strike="noStrike">
              <a:solidFill>
                <a:srgbClr val="000000"/>
              </a:solidFill>
              <a:latin typeface="Arial"/>
              <a:ea typeface="Arial"/>
              <a:cs typeface="Arial"/>
            </a:rPr>
            <a:t> qui ont mis au point la grille d'auto-évaluation dans le cadre des projets DESS TBH de l'UTC.</a:t>
          </a:r>
          <a:endParaRPr lang="fr-FR" sz="1200" b="1" i="0" strike="noStrike">
            <a:solidFill>
              <a:srgbClr val="0000D4"/>
            </a:solidFill>
            <a:latin typeface="Arial"/>
            <a:ea typeface="Arial"/>
            <a:cs typeface="Arial"/>
          </a:endParaRPr>
        </a:p>
        <a:p>
          <a:pPr algn="l" rtl="0">
            <a:defRPr sz="1000"/>
          </a:pPr>
          <a:endParaRPr lang="fr-FR" sz="1200" b="1" i="0" strike="noStrike">
            <a:solidFill>
              <a:srgbClr val="0000D4"/>
            </a:solidFill>
            <a:latin typeface="Arial"/>
            <a:ea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800100</xdr:colOff>
      <xdr:row>47</xdr:row>
      <xdr:rowOff>50800</xdr:rowOff>
    </xdr:to>
    <xdr:pic>
      <xdr:nvPicPr>
        <xdr:cNvPr id="8198" name="Picture 5"/>
        <xdr:cNvPicPr>
          <a:picLocks noChangeAspect="1" noChangeArrowheads="1"/>
        </xdr:cNvPicPr>
      </xdr:nvPicPr>
      <mc:AlternateContent xmlns:mc="http://schemas.openxmlformats.org/markup-compatibility/2006">
        <mc:Choice xmlns:ma="http://schemas.microsoft.com/office/mac/drawingml/2008/main" Requires="ma">
          <xdr:blipFill>
            <a:blip xmlns:r="http://schemas.openxmlformats.org/officeDocument/2006/relationships" r:embed="rId1"/>
            <a:srcRect/>
            <a:stretch>
              <a:fillRect/>
            </a:stretch>
          </xdr:blipFill>
        </mc:Choice>
        <mc:Fallback>
          <xdr:blipFill>
            <a:blip xmlns:r="http://schemas.openxmlformats.org/officeDocument/2006/relationships" r:embed="rId2"/>
            <a:srcRect/>
            <a:stretch>
              <a:fillRect/>
            </a:stretch>
          </xdr:blipFill>
        </mc:Fallback>
      </mc:AlternateContent>
      <xdr:spPr bwMode="auto">
        <a:xfrm>
          <a:off x="0" y="0"/>
          <a:ext cx="6578600" cy="7213600"/>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50800</xdr:colOff>
      <xdr:row>53</xdr:row>
      <xdr:rowOff>76200</xdr:rowOff>
    </xdr:to>
    <xdr:pic>
      <xdr:nvPicPr>
        <xdr:cNvPr id="9219" name="Picture 2"/>
        <xdr:cNvPicPr>
          <a:picLocks noChangeAspect="1" noChangeArrowheads="1"/>
        </xdr:cNvPicPr>
      </xdr:nvPicPr>
      <mc:AlternateContent xmlns:mc="http://schemas.openxmlformats.org/markup-compatibility/2006">
        <mc:Choice xmlns:ma="http://schemas.microsoft.com/office/mac/drawingml/2008/main" Requires="ma">
          <xdr:blipFill>
            <a:blip xmlns:r="http://schemas.openxmlformats.org/officeDocument/2006/relationships" r:embed="rId1"/>
            <a:srcRect/>
            <a:stretch>
              <a:fillRect/>
            </a:stretch>
          </xdr:blipFill>
        </mc:Choice>
        <mc:Fallback>
          <xdr:blipFill>
            <a:blip xmlns:r="http://schemas.openxmlformats.org/officeDocument/2006/relationships" r:embed="rId2"/>
            <a:srcRect/>
            <a:stretch>
              <a:fillRect/>
            </a:stretch>
          </xdr:blipFill>
        </mc:Fallback>
      </mc:AlternateContent>
      <xdr:spPr bwMode="auto">
        <a:xfrm>
          <a:off x="0" y="0"/>
          <a:ext cx="6654800" cy="81534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2565400</xdr:colOff>
      <xdr:row>0</xdr:row>
      <xdr:rowOff>76200</xdr:rowOff>
    </xdr:from>
    <xdr:to>
      <xdr:col>2</xdr:col>
      <xdr:colOff>419100</xdr:colOff>
      <xdr:row>1</xdr:row>
      <xdr:rowOff>50800</xdr:rowOff>
    </xdr:to>
    <xdr:sp macro="" textlink="">
      <xdr:nvSpPr>
        <xdr:cNvPr id="2208" name="Rectangle 160"/>
        <xdr:cNvSpPr>
          <a:spLocks noChangeArrowheads="1"/>
        </xdr:cNvSpPr>
      </xdr:nvSpPr>
      <xdr:spPr bwMode="auto">
        <a:xfrm>
          <a:off x="2565400" y="76200"/>
          <a:ext cx="1816100" cy="177800"/>
        </a:xfrm>
        <a:prstGeom prst="rect">
          <a:avLst/>
        </a:prstGeom>
        <a:solidFill>
          <a:srgbClr val="FFFFFF"/>
        </a:solidFill>
        <a:ln w="28575">
          <a:solidFill>
            <a:srgbClr val="000000"/>
          </a:solidFill>
          <a:miter lim="800000"/>
          <a:headEnd/>
          <a:tailEnd/>
        </a:ln>
      </xdr:spPr>
      <xdr:txBody>
        <a:bodyPr vertOverflow="clip" wrap="square" lIns="27432" tIns="18288" rIns="27432" bIns="0" anchor="t" upright="1"/>
        <a:lstStyle/>
        <a:p>
          <a:pPr algn="ctr" rtl="0">
            <a:defRPr sz="1000"/>
          </a:pPr>
          <a:r>
            <a:rPr lang="fr-FR" sz="1000" b="1" i="0" strike="noStrike">
              <a:solidFill>
                <a:srgbClr val="000000"/>
              </a:solidFill>
              <a:latin typeface="Arial"/>
              <a:ea typeface="Arial"/>
              <a:cs typeface="Arial"/>
            </a:rPr>
            <a:t>GRILLE D'EVALUATION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2463800</xdr:colOff>
      <xdr:row>0</xdr:row>
      <xdr:rowOff>12700</xdr:rowOff>
    </xdr:from>
    <xdr:to>
      <xdr:col>2</xdr:col>
      <xdr:colOff>330200</xdr:colOff>
      <xdr:row>1</xdr:row>
      <xdr:rowOff>0</xdr:rowOff>
    </xdr:to>
    <xdr:sp macro="" textlink="">
      <xdr:nvSpPr>
        <xdr:cNvPr id="1030" name="Rectangle 6"/>
        <xdr:cNvSpPr>
          <a:spLocks noChangeArrowheads="1"/>
        </xdr:cNvSpPr>
      </xdr:nvSpPr>
      <xdr:spPr bwMode="auto">
        <a:xfrm>
          <a:off x="2463800" y="12700"/>
          <a:ext cx="1866900" cy="177800"/>
        </a:xfrm>
        <a:prstGeom prst="rect">
          <a:avLst/>
        </a:prstGeom>
        <a:solidFill>
          <a:srgbClr val="FFFFFF"/>
        </a:solidFill>
        <a:ln w="28575">
          <a:solidFill>
            <a:srgbClr val="000000"/>
          </a:solidFill>
          <a:miter lim="800000"/>
          <a:headEnd/>
          <a:tailEnd/>
        </a:ln>
      </xdr:spPr>
      <xdr:txBody>
        <a:bodyPr vertOverflow="clip" wrap="square" lIns="27432" tIns="18288" rIns="27432" bIns="0" anchor="t" upright="1"/>
        <a:lstStyle/>
        <a:p>
          <a:pPr algn="ctr" rtl="0">
            <a:defRPr sz="1000"/>
          </a:pPr>
          <a:r>
            <a:rPr lang="fr-FR" sz="1000" b="1" i="0" strike="noStrike">
              <a:solidFill>
                <a:srgbClr val="000000"/>
              </a:solidFill>
              <a:latin typeface="Arial"/>
              <a:ea typeface="Arial"/>
              <a:cs typeface="Arial"/>
            </a:rPr>
            <a:t>GRILLE DE COTATION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50800</xdr:colOff>
      <xdr:row>0</xdr:row>
      <xdr:rowOff>63500</xdr:rowOff>
    </xdr:from>
    <xdr:to>
      <xdr:col>12</xdr:col>
      <xdr:colOff>0</xdr:colOff>
      <xdr:row>36</xdr:row>
      <xdr:rowOff>12700</xdr:rowOff>
    </xdr:to>
    <xdr:graphicFrame macro="">
      <xdr:nvGraphicFramePr>
        <xdr:cNvPr id="614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1092200</xdr:colOff>
      <xdr:row>0</xdr:row>
      <xdr:rowOff>139700</xdr:rowOff>
    </xdr:from>
    <xdr:to>
      <xdr:col>2</xdr:col>
      <xdr:colOff>673100</xdr:colOff>
      <xdr:row>2</xdr:row>
      <xdr:rowOff>76200</xdr:rowOff>
    </xdr:to>
    <xdr:sp macro="" textlink="">
      <xdr:nvSpPr>
        <xdr:cNvPr id="7169" name="Text Box 1"/>
        <xdr:cNvSpPr txBox="1">
          <a:spLocks noChangeArrowheads="1"/>
        </xdr:cNvSpPr>
      </xdr:nvSpPr>
      <xdr:spPr bwMode="auto">
        <a:xfrm>
          <a:off x="2679700" y="139700"/>
          <a:ext cx="1409700" cy="2413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fr-FR" sz="1000" b="1" i="0" strike="noStrike">
              <a:solidFill>
                <a:srgbClr val="000000"/>
              </a:solidFill>
              <a:latin typeface="Arial"/>
              <a:ea typeface="Arial"/>
              <a:cs typeface="Arial"/>
            </a:rPr>
            <a:t>FICHE D'ALERTE</a:t>
          </a: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topLeftCell="B1" workbookViewId="0">
      <selection activeCell="N26" sqref="N26"/>
    </sheetView>
  </sheetViews>
  <sheetFormatPr baseColWidth="10" defaultRowHeight="12"/>
  <sheetData/>
  <pageMargins left="0.75" right="0.75" top="1" bottom="1" header="0.4921259845" footer="0.492125984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tabSelected="1" workbookViewId="0">
      <selection activeCell="M15" sqref="M15"/>
    </sheetView>
  </sheetViews>
  <sheetFormatPr baseColWidth="10" defaultRowHeight="12"/>
  <sheetData/>
  <sheetCalcPr fullCalcOnLoad="1"/>
  <phoneticPr fontId="0" type="noConversion"/>
  <pageMargins left="0.2" right="7.0000000000000007E-2" top="1" bottom="1" header="0.4921259845" footer="0.4921259845"/>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workbookViewId="0">
      <selection activeCell="M18" sqref="M18"/>
    </sheetView>
  </sheetViews>
  <sheetFormatPr baseColWidth="10" defaultRowHeight="12"/>
  <sheetData/>
  <sheetCalcPr fullCalcOnLoad="1"/>
  <phoneticPr fontId="0" type="noConversion"/>
  <pageMargins left="0.38" right="0.45" top="1" bottom="1" header="0.4921259845" footer="0.4921259845"/>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156"/>
  <sheetViews>
    <sheetView topLeftCell="A145" workbookViewId="0">
      <selection activeCell="G155" sqref="G155"/>
    </sheetView>
  </sheetViews>
  <sheetFormatPr baseColWidth="10" defaultRowHeight="12" outlineLevelCol="1"/>
  <cols>
    <col min="1" max="1" width="46" style="18" customWidth="1"/>
    <col min="2" max="6" width="6" customWidth="1"/>
    <col min="7" max="7" width="22.83203125" customWidth="1"/>
    <col min="8" max="8" width="11.5" hidden="1" customWidth="1" outlineLevel="1"/>
    <col min="9" max="9" width="11.5" customWidth="1" collapsed="1"/>
  </cols>
  <sheetData>
    <row r="1" spans="1:8" ht="16.5" customHeight="1">
      <c r="A1" s="81"/>
      <c r="B1" s="81"/>
      <c r="C1" s="81"/>
      <c r="D1" s="81"/>
      <c r="E1" s="81"/>
      <c r="F1" s="81"/>
      <c r="G1" s="81"/>
    </row>
    <row r="2" spans="1:8">
      <c r="A2" s="17"/>
      <c r="B2" s="30"/>
      <c r="C2" s="15"/>
      <c r="D2" s="29"/>
      <c r="E2" s="29"/>
      <c r="F2" s="29"/>
    </row>
    <row r="3" spans="1:8">
      <c r="A3" s="17"/>
      <c r="B3" s="30"/>
      <c r="C3" s="15"/>
      <c r="D3" s="29"/>
      <c r="E3" s="29"/>
      <c r="F3" s="29"/>
    </row>
    <row r="5" spans="1:8" ht="24">
      <c r="A5" s="32" t="s">
        <v>163</v>
      </c>
      <c r="B5" s="1" t="s">
        <v>168</v>
      </c>
      <c r="C5" s="1" t="s">
        <v>165</v>
      </c>
      <c r="D5" s="1" t="s">
        <v>166</v>
      </c>
      <c r="E5" s="1" t="s">
        <v>167</v>
      </c>
      <c r="F5" s="1" t="s">
        <v>161</v>
      </c>
      <c r="G5" s="1" t="s">
        <v>164</v>
      </c>
    </row>
    <row r="6" spans="1:8" ht="54.75" customHeight="1">
      <c r="A6" s="73" t="s">
        <v>251</v>
      </c>
      <c r="B6" s="79"/>
      <c r="C6" s="79"/>
      <c r="D6" s="79"/>
      <c r="E6" s="79"/>
      <c r="F6" s="79"/>
      <c r="G6" s="80"/>
    </row>
    <row r="7" spans="1:8" ht="51" customHeight="1">
      <c r="A7" s="9" t="s">
        <v>49</v>
      </c>
      <c r="B7" s="32"/>
      <c r="C7" s="32"/>
      <c r="D7" s="32"/>
      <c r="E7" s="32"/>
      <c r="F7" s="32"/>
      <c r="G7" s="34"/>
      <c r="H7">
        <v>5</v>
      </c>
    </row>
    <row r="8" spans="1:8" ht="48">
      <c r="A8" s="9" t="s">
        <v>63</v>
      </c>
      <c r="B8" s="32"/>
      <c r="C8" s="32"/>
      <c r="D8" s="32"/>
      <c r="E8" s="32"/>
      <c r="F8" s="32"/>
      <c r="G8" s="33"/>
      <c r="H8">
        <v>5</v>
      </c>
    </row>
    <row r="9" spans="1:8" ht="51" customHeight="1">
      <c r="A9" s="9" t="s">
        <v>205</v>
      </c>
      <c r="B9" s="32"/>
      <c r="C9" s="32"/>
      <c r="D9" s="32"/>
      <c r="E9" s="32"/>
      <c r="F9" s="32"/>
      <c r="G9" s="10"/>
      <c r="H9">
        <v>5</v>
      </c>
    </row>
    <row r="10" spans="1:8" ht="67.5" customHeight="1">
      <c r="A10" s="73" t="s">
        <v>252</v>
      </c>
      <c r="B10" s="82"/>
      <c r="C10" s="82"/>
      <c r="D10" s="82"/>
      <c r="E10" s="82"/>
      <c r="F10" s="82"/>
      <c r="G10" s="83"/>
    </row>
    <row r="11" spans="1:8" ht="51" customHeight="1">
      <c r="A11" s="2" t="s">
        <v>50</v>
      </c>
      <c r="B11" s="1"/>
      <c r="C11" s="1"/>
      <c r="D11" s="1"/>
      <c r="E11" s="1"/>
      <c r="F11" s="1"/>
      <c r="G11" s="3"/>
      <c r="H11">
        <v>5</v>
      </c>
    </row>
    <row r="12" spans="1:8" ht="51" customHeight="1">
      <c r="A12" s="2" t="s">
        <v>238</v>
      </c>
      <c r="B12" s="1"/>
      <c r="C12" s="1"/>
      <c r="D12" s="1"/>
      <c r="E12" s="1"/>
      <c r="F12" s="1"/>
      <c r="G12" s="10"/>
      <c r="H12">
        <v>5</v>
      </c>
    </row>
    <row r="13" spans="1:8" ht="51" customHeight="1">
      <c r="A13" s="2" t="s">
        <v>239</v>
      </c>
      <c r="B13" s="1"/>
      <c r="C13" s="1"/>
      <c r="D13" s="1"/>
      <c r="E13" s="1"/>
      <c r="F13" s="1"/>
      <c r="G13" s="3"/>
      <c r="H13">
        <v>5</v>
      </c>
    </row>
    <row r="14" spans="1:8" ht="51" customHeight="1">
      <c r="A14" s="2" t="s">
        <v>240</v>
      </c>
      <c r="B14" s="1"/>
      <c r="C14" s="1"/>
      <c r="D14" s="1"/>
      <c r="E14" s="1"/>
      <c r="F14" s="1"/>
      <c r="G14" s="3"/>
      <c r="H14">
        <v>5</v>
      </c>
    </row>
    <row r="15" spans="1:8" ht="69" customHeight="1">
      <c r="A15" s="73" t="s">
        <v>67</v>
      </c>
      <c r="B15" s="84"/>
      <c r="C15" s="84"/>
      <c r="D15" s="84"/>
      <c r="E15" s="84"/>
      <c r="F15" s="84"/>
      <c r="G15" s="85"/>
    </row>
    <row r="16" spans="1:8" ht="51" customHeight="1">
      <c r="A16" s="5" t="s">
        <v>241</v>
      </c>
      <c r="B16" s="1"/>
      <c r="C16" s="1"/>
      <c r="D16" s="1"/>
      <c r="E16" s="1"/>
      <c r="F16" s="1"/>
      <c r="G16" s="6"/>
      <c r="H16">
        <v>5</v>
      </c>
    </row>
    <row r="17" spans="1:9" ht="51" customHeight="1">
      <c r="A17" s="7" t="s">
        <v>242</v>
      </c>
      <c r="B17" s="1"/>
      <c r="C17" s="1"/>
      <c r="D17" s="1"/>
      <c r="E17" s="1"/>
      <c r="F17" s="1"/>
      <c r="G17" s="3"/>
      <c r="H17">
        <v>5</v>
      </c>
    </row>
    <row r="18" spans="1:9" ht="51" customHeight="1">
      <c r="A18" s="7" t="s">
        <v>243</v>
      </c>
      <c r="B18" s="1"/>
      <c r="C18" s="1"/>
      <c r="D18" s="1"/>
      <c r="E18" s="1"/>
      <c r="F18" s="1"/>
      <c r="G18" s="3"/>
      <c r="H18">
        <v>5</v>
      </c>
    </row>
    <row r="19" spans="1:9" ht="90" customHeight="1">
      <c r="A19" s="73" t="s">
        <v>19</v>
      </c>
      <c r="B19" s="89"/>
      <c r="C19" s="89"/>
      <c r="D19" s="89"/>
      <c r="E19" s="89"/>
      <c r="F19" s="89"/>
      <c r="G19" s="90"/>
    </row>
    <row r="20" spans="1:9" ht="51" customHeight="1">
      <c r="A20" s="7" t="s">
        <v>206</v>
      </c>
      <c r="B20" s="1"/>
      <c r="C20" s="1"/>
      <c r="D20" s="1"/>
      <c r="E20" s="1"/>
      <c r="F20" s="1"/>
      <c r="G20" s="3"/>
      <c r="H20">
        <v>5</v>
      </c>
    </row>
    <row r="21" spans="1:9" ht="51" customHeight="1">
      <c r="A21" s="7" t="s">
        <v>65</v>
      </c>
      <c r="B21" s="1"/>
      <c r="C21" s="1"/>
      <c r="D21" s="1"/>
      <c r="E21" s="1"/>
      <c r="F21" s="1"/>
      <c r="G21" s="3"/>
      <c r="H21">
        <v>5</v>
      </c>
    </row>
    <row r="22" spans="1:9" ht="51" customHeight="1">
      <c r="A22" s="7" t="s">
        <v>244</v>
      </c>
      <c r="B22" s="1"/>
      <c r="C22" s="1"/>
      <c r="D22" s="1"/>
      <c r="E22" s="1"/>
      <c r="F22" s="1"/>
      <c r="G22" s="3"/>
      <c r="H22">
        <v>5</v>
      </c>
      <c r="I22" s="35"/>
    </row>
    <row r="23" spans="1:9" ht="129" customHeight="1">
      <c r="A23" s="73" t="s">
        <v>16</v>
      </c>
      <c r="B23" s="84"/>
      <c r="C23" s="84"/>
      <c r="D23" s="84"/>
      <c r="E23" s="84"/>
      <c r="F23" s="84"/>
      <c r="G23" s="85"/>
    </row>
    <row r="24" spans="1:9" ht="51" customHeight="1">
      <c r="A24" s="7" t="s">
        <v>245</v>
      </c>
      <c r="B24" s="1"/>
      <c r="C24" s="1"/>
      <c r="D24" s="1"/>
      <c r="E24" s="1"/>
      <c r="F24" s="1"/>
      <c r="G24" s="3"/>
      <c r="H24">
        <v>5</v>
      </c>
    </row>
    <row r="25" spans="1:9" ht="51" customHeight="1">
      <c r="A25" s="7" t="s">
        <v>246</v>
      </c>
      <c r="B25" s="1"/>
      <c r="C25" s="1"/>
      <c r="D25" s="1"/>
      <c r="E25" s="1"/>
      <c r="F25" s="1"/>
      <c r="G25" s="3"/>
      <c r="H25">
        <v>5</v>
      </c>
    </row>
    <row r="26" spans="1:9" ht="51" customHeight="1">
      <c r="A26" s="9" t="s">
        <v>247</v>
      </c>
      <c r="B26" s="1"/>
      <c r="C26" s="1"/>
      <c r="D26" s="1"/>
      <c r="E26" s="1"/>
      <c r="F26" s="1"/>
      <c r="G26" s="3"/>
      <c r="H26">
        <v>5</v>
      </c>
    </row>
    <row r="27" spans="1:9" ht="51" customHeight="1">
      <c r="A27" s="7" t="s">
        <v>248</v>
      </c>
      <c r="B27" s="1"/>
      <c r="C27" s="1"/>
      <c r="D27" s="1"/>
      <c r="E27" s="1"/>
      <c r="F27" s="1"/>
      <c r="G27" s="3"/>
      <c r="H27">
        <v>5</v>
      </c>
    </row>
    <row r="28" spans="1:9" ht="51" customHeight="1">
      <c r="A28" s="7" t="s">
        <v>249</v>
      </c>
      <c r="B28" s="1"/>
      <c r="C28" s="1"/>
      <c r="D28" s="1"/>
      <c r="E28" s="1"/>
      <c r="F28" s="1"/>
      <c r="G28" s="3"/>
      <c r="H28">
        <v>5</v>
      </c>
    </row>
    <row r="29" spans="1:9" ht="38.25" customHeight="1">
      <c r="A29" s="73" t="s">
        <v>17</v>
      </c>
      <c r="B29" s="89"/>
      <c r="C29" s="89"/>
      <c r="D29" s="89"/>
      <c r="E29" s="89"/>
      <c r="F29" s="89"/>
      <c r="G29" s="90"/>
    </row>
    <row r="30" spans="1:9" ht="51" customHeight="1">
      <c r="A30" s="7" t="s">
        <v>250</v>
      </c>
      <c r="B30" s="1"/>
      <c r="C30" s="1"/>
      <c r="D30" s="1"/>
      <c r="E30" s="1"/>
      <c r="F30" s="1"/>
      <c r="G30" s="10"/>
      <c r="H30">
        <v>5</v>
      </c>
      <c r="I30" s="41"/>
    </row>
    <row r="31" spans="1:9" ht="51" customHeight="1">
      <c r="A31" s="2" t="s">
        <v>213</v>
      </c>
      <c r="B31" s="1"/>
      <c r="C31" s="1"/>
      <c r="D31" s="1"/>
      <c r="E31" s="1"/>
      <c r="F31" s="1"/>
      <c r="G31" s="10"/>
      <c r="H31">
        <v>5</v>
      </c>
    </row>
    <row r="32" spans="1:9" ht="51" customHeight="1">
      <c r="A32" s="7" t="s">
        <v>214</v>
      </c>
      <c r="B32" s="1"/>
      <c r="C32" s="1"/>
      <c r="D32" s="1"/>
      <c r="E32" s="1"/>
      <c r="F32" s="1"/>
      <c r="G32" s="3"/>
      <c r="H32">
        <v>5</v>
      </c>
    </row>
    <row r="33" spans="1:8" ht="51" customHeight="1">
      <c r="A33" s="7" t="s">
        <v>215</v>
      </c>
      <c r="B33" s="1"/>
      <c r="C33" s="1"/>
      <c r="D33" s="1"/>
      <c r="E33" s="1"/>
      <c r="F33" s="1"/>
      <c r="G33" s="3"/>
      <c r="H33">
        <v>5</v>
      </c>
    </row>
    <row r="34" spans="1:8" ht="51" customHeight="1">
      <c r="A34" s="12" t="s">
        <v>253</v>
      </c>
      <c r="B34" s="62"/>
      <c r="C34" s="62"/>
      <c r="D34" s="62"/>
      <c r="E34" s="62"/>
      <c r="F34" s="62"/>
      <c r="G34" s="63"/>
      <c r="H34">
        <v>5</v>
      </c>
    </row>
    <row r="35" spans="1:8" ht="102.75" customHeight="1">
      <c r="A35" s="86" t="s">
        <v>68</v>
      </c>
      <c r="B35" s="87"/>
      <c r="C35" s="87"/>
      <c r="D35" s="87"/>
      <c r="E35" s="87"/>
      <c r="F35" s="87"/>
      <c r="G35" s="88"/>
    </row>
    <row r="36" spans="1:8" ht="29.25" customHeight="1">
      <c r="A36" s="76" t="s">
        <v>69</v>
      </c>
      <c r="B36" s="77"/>
      <c r="C36" s="77"/>
      <c r="D36" s="77"/>
      <c r="E36" s="77"/>
      <c r="F36" s="77"/>
      <c r="G36" s="78"/>
    </row>
    <row r="37" spans="1:8" ht="51" customHeight="1">
      <c r="A37" s="9" t="s">
        <v>216</v>
      </c>
      <c r="B37" s="1"/>
      <c r="C37" s="1"/>
      <c r="D37" s="1"/>
      <c r="E37" s="1"/>
      <c r="F37" s="1"/>
      <c r="G37" s="10"/>
      <c r="H37">
        <v>5</v>
      </c>
    </row>
    <row r="38" spans="1:8" ht="51" customHeight="1">
      <c r="A38" s="9" t="s">
        <v>217</v>
      </c>
      <c r="B38" s="1"/>
      <c r="C38" s="1"/>
      <c r="D38" s="1"/>
      <c r="E38" s="1"/>
      <c r="F38" s="1"/>
      <c r="G38" s="10"/>
      <c r="H38">
        <v>5</v>
      </c>
    </row>
    <row r="39" spans="1:8" ht="51" customHeight="1">
      <c r="A39" s="9" t="s">
        <v>218</v>
      </c>
      <c r="B39" s="1"/>
      <c r="C39" s="1"/>
      <c r="D39" s="1"/>
      <c r="E39" s="1"/>
      <c r="F39" s="1"/>
      <c r="G39" s="10"/>
      <c r="H39">
        <v>5</v>
      </c>
    </row>
    <row r="40" spans="1:8" ht="51" customHeight="1">
      <c r="A40" s="9" t="s">
        <v>254</v>
      </c>
      <c r="B40" s="1"/>
      <c r="C40" s="1"/>
      <c r="D40" s="1"/>
      <c r="E40" s="1"/>
      <c r="F40" s="1"/>
      <c r="G40" s="10"/>
      <c r="H40">
        <v>5</v>
      </c>
    </row>
    <row r="41" spans="1:8" ht="51" customHeight="1">
      <c r="A41" s="9" t="s">
        <v>219</v>
      </c>
      <c r="B41" s="1"/>
      <c r="C41" s="1"/>
      <c r="D41" s="1"/>
      <c r="E41" s="1"/>
      <c r="F41" s="1"/>
      <c r="G41" s="10"/>
      <c r="H41">
        <v>5</v>
      </c>
    </row>
    <row r="42" spans="1:8" ht="51" customHeight="1">
      <c r="A42" s="9" t="s">
        <v>220</v>
      </c>
      <c r="B42" s="1"/>
      <c r="C42" s="1"/>
      <c r="D42" s="1"/>
      <c r="E42" s="1"/>
      <c r="F42" s="1"/>
      <c r="G42" s="10"/>
      <c r="H42">
        <v>5</v>
      </c>
    </row>
    <row r="43" spans="1:8" ht="51" customHeight="1">
      <c r="A43" s="9" t="s">
        <v>204</v>
      </c>
      <c r="B43" s="1"/>
      <c r="C43" s="1"/>
      <c r="D43" s="1"/>
      <c r="E43" s="1"/>
      <c r="F43" s="1"/>
      <c r="G43" s="10"/>
      <c r="H43">
        <v>5</v>
      </c>
    </row>
    <row r="44" spans="1:8" ht="51" customHeight="1">
      <c r="A44" s="9" t="s">
        <v>221</v>
      </c>
      <c r="B44" s="1"/>
      <c r="C44" s="1"/>
      <c r="D44" s="1"/>
      <c r="E44" s="1"/>
      <c r="F44" s="1"/>
      <c r="G44" s="10"/>
      <c r="H44">
        <v>5</v>
      </c>
    </row>
    <row r="45" spans="1:8" ht="51" customHeight="1">
      <c r="A45" s="9" t="s">
        <v>222</v>
      </c>
      <c r="B45" s="1"/>
      <c r="C45" s="1"/>
      <c r="D45" s="1"/>
      <c r="E45" s="1"/>
      <c r="F45" s="1"/>
      <c r="G45" s="10"/>
      <c r="H45">
        <v>5</v>
      </c>
    </row>
    <row r="46" spans="1:8" ht="53.25" customHeight="1">
      <c r="A46" s="64" t="s">
        <v>18</v>
      </c>
      <c r="B46" s="65"/>
      <c r="C46" s="65"/>
      <c r="D46" s="65"/>
      <c r="E46" s="65"/>
      <c r="F46" s="65"/>
      <c r="G46" s="66"/>
    </row>
    <row r="47" spans="1:8" ht="51" customHeight="1">
      <c r="A47" s="9" t="s">
        <v>255</v>
      </c>
      <c r="B47" s="1"/>
      <c r="C47" s="1"/>
      <c r="D47" s="1"/>
      <c r="E47" s="1"/>
      <c r="F47" s="1"/>
      <c r="G47" s="10"/>
      <c r="H47">
        <v>5</v>
      </c>
    </row>
    <row r="48" spans="1:8" ht="51" customHeight="1">
      <c r="A48" s="9" t="s">
        <v>223</v>
      </c>
      <c r="B48" s="1"/>
      <c r="C48" s="1"/>
      <c r="D48" s="1"/>
      <c r="E48" s="1"/>
      <c r="F48" s="1"/>
      <c r="G48" s="10"/>
      <c r="H48">
        <v>5</v>
      </c>
    </row>
    <row r="49" spans="1:8" ht="51" customHeight="1">
      <c r="A49" s="7" t="s">
        <v>66</v>
      </c>
      <c r="B49" s="1"/>
      <c r="C49" s="1"/>
      <c r="D49" s="1"/>
      <c r="E49" s="1"/>
      <c r="F49" s="1"/>
      <c r="G49" s="10"/>
      <c r="H49">
        <v>5</v>
      </c>
    </row>
    <row r="50" spans="1:8" ht="54" customHeight="1">
      <c r="A50" s="64" t="s">
        <v>7</v>
      </c>
      <c r="B50" s="65"/>
      <c r="C50" s="65"/>
      <c r="D50" s="65"/>
      <c r="E50" s="65"/>
      <c r="F50" s="65"/>
      <c r="G50" s="66"/>
    </row>
    <row r="51" spans="1:8" ht="51" customHeight="1">
      <c r="A51" s="7" t="s">
        <v>224</v>
      </c>
      <c r="B51" s="1"/>
      <c r="C51" s="1"/>
      <c r="D51" s="1"/>
      <c r="E51" s="1"/>
      <c r="F51" s="1"/>
      <c r="G51" s="3"/>
      <c r="H51">
        <v>5</v>
      </c>
    </row>
    <row r="52" spans="1:8" ht="51" customHeight="1">
      <c r="A52" s="7" t="s">
        <v>225</v>
      </c>
      <c r="B52" s="1"/>
      <c r="C52" s="1"/>
      <c r="D52" s="1"/>
      <c r="E52" s="1"/>
      <c r="F52" s="1"/>
      <c r="G52" s="3"/>
      <c r="H52">
        <v>5</v>
      </c>
    </row>
    <row r="53" spans="1:8" ht="51" customHeight="1">
      <c r="A53" s="7" t="s">
        <v>207</v>
      </c>
      <c r="B53" s="1"/>
      <c r="C53" s="1"/>
      <c r="D53" s="1"/>
      <c r="E53" s="1"/>
      <c r="F53" s="1"/>
      <c r="G53" s="3"/>
      <c r="H53">
        <v>5</v>
      </c>
    </row>
    <row r="54" spans="1:8" ht="51" customHeight="1">
      <c r="A54" s="7" t="s">
        <v>226</v>
      </c>
      <c r="B54" s="1"/>
      <c r="C54" s="1"/>
      <c r="D54" s="1"/>
      <c r="E54" s="1"/>
      <c r="F54" s="1"/>
      <c r="G54" s="3"/>
      <c r="H54">
        <v>5</v>
      </c>
    </row>
    <row r="55" spans="1:8" ht="42" customHeight="1">
      <c r="A55" s="73" t="s">
        <v>9</v>
      </c>
      <c r="B55" s="74"/>
      <c r="C55" s="74"/>
      <c r="D55" s="74"/>
      <c r="E55" s="74"/>
      <c r="F55" s="74"/>
      <c r="G55" s="75"/>
    </row>
    <row r="56" spans="1:8" ht="51" customHeight="1">
      <c r="A56" s="7" t="s">
        <v>227</v>
      </c>
      <c r="B56" s="1"/>
      <c r="C56" s="1"/>
      <c r="D56" s="1"/>
      <c r="E56" s="1"/>
      <c r="F56" s="1"/>
      <c r="G56" s="3"/>
      <c r="H56">
        <v>5</v>
      </c>
    </row>
    <row r="57" spans="1:8" ht="39.75" customHeight="1">
      <c r="A57" s="64" t="s">
        <v>10</v>
      </c>
      <c r="B57" s="65"/>
      <c r="C57" s="65"/>
      <c r="D57" s="65"/>
      <c r="E57" s="65"/>
      <c r="F57" s="65"/>
      <c r="G57" s="66"/>
    </row>
    <row r="58" spans="1:8" ht="51" customHeight="1">
      <c r="A58" s="9" t="s">
        <v>228</v>
      </c>
      <c r="B58" s="1"/>
      <c r="C58" s="1"/>
      <c r="D58" s="1"/>
      <c r="E58" s="1"/>
      <c r="F58" s="1"/>
      <c r="G58" s="10"/>
      <c r="H58">
        <v>5</v>
      </c>
    </row>
    <row r="59" spans="1:8" ht="54.75" customHeight="1">
      <c r="A59" s="64" t="s">
        <v>11</v>
      </c>
      <c r="B59" s="65"/>
      <c r="C59" s="65"/>
      <c r="D59" s="65"/>
      <c r="E59" s="65"/>
      <c r="F59" s="65"/>
      <c r="G59" s="66"/>
    </row>
    <row r="60" spans="1:8" ht="51" customHeight="1">
      <c r="A60" s="7" t="s">
        <v>229</v>
      </c>
      <c r="B60" s="1"/>
      <c r="C60" s="1"/>
      <c r="D60" s="1"/>
      <c r="E60" s="1"/>
      <c r="F60" s="1"/>
      <c r="G60" s="3"/>
      <c r="H60">
        <v>5</v>
      </c>
    </row>
    <row r="61" spans="1:8" ht="51" customHeight="1">
      <c r="A61" s="7" t="s">
        <v>230</v>
      </c>
      <c r="B61" s="1"/>
      <c r="C61" s="1"/>
      <c r="D61" s="1"/>
      <c r="E61" s="1"/>
      <c r="F61" s="1"/>
      <c r="G61" s="3"/>
      <c r="H61">
        <v>5</v>
      </c>
    </row>
    <row r="62" spans="1:8" ht="51" customHeight="1">
      <c r="A62" s="7" t="s">
        <v>231</v>
      </c>
      <c r="B62" s="1"/>
      <c r="C62" s="1"/>
      <c r="D62" s="1"/>
      <c r="E62" s="1"/>
      <c r="F62" s="1"/>
      <c r="G62" s="3"/>
      <c r="H62">
        <v>5</v>
      </c>
    </row>
    <row r="63" spans="1:8" ht="42" customHeight="1">
      <c r="A63" s="64" t="s">
        <v>12</v>
      </c>
      <c r="B63" s="68"/>
      <c r="C63" s="68"/>
      <c r="D63" s="68"/>
      <c r="E63" s="68"/>
      <c r="F63" s="68"/>
      <c r="G63" s="69"/>
    </row>
    <row r="64" spans="1:8" ht="51" customHeight="1">
      <c r="A64" s="12" t="s">
        <v>232</v>
      </c>
      <c r="B64" s="1"/>
      <c r="C64" s="1"/>
      <c r="D64" s="1"/>
      <c r="E64" s="1"/>
      <c r="F64" s="1"/>
      <c r="G64" s="3"/>
      <c r="H64">
        <v>5</v>
      </c>
    </row>
    <row r="65" spans="1:8" ht="51" customHeight="1">
      <c r="A65" s="7" t="s">
        <v>234</v>
      </c>
      <c r="B65" s="1"/>
      <c r="C65" s="1"/>
      <c r="D65" s="1"/>
      <c r="E65" s="1"/>
      <c r="F65" s="1"/>
      <c r="G65" s="3"/>
      <c r="H65">
        <v>5</v>
      </c>
    </row>
    <row r="66" spans="1:8" ht="51" customHeight="1">
      <c r="A66" s="7" t="s">
        <v>235</v>
      </c>
      <c r="B66" s="1"/>
      <c r="C66" s="1"/>
      <c r="D66" s="1"/>
      <c r="E66" s="1"/>
      <c r="F66" s="1"/>
      <c r="G66" s="3"/>
      <c r="H66">
        <v>5</v>
      </c>
    </row>
    <row r="67" spans="1:8" ht="39.75" customHeight="1">
      <c r="A67" s="70" t="s">
        <v>5</v>
      </c>
      <c r="B67" s="71"/>
      <c r="C67" s="71"/>
      <c r="D67" s="71"/>
      <c r="E67" s="71"/>
      <c r="F67" s="71"/>
      <c r="G67" s="72"/>
    </row>
    <row r="68" spans="1:8" ht="51" customHeight="1">
      <c r="A68" s="7" t="s">
        <v>191</v>
      </c>
      <c r="B68" s="1"/>
      <c r="C68" s="1"/>
      <c r="D68" s="1"/>
      <c r="E68" s="1"/>
      <c r="F68" s="1"/>
      <c r="G68" s="3"/>
      <c r="H68">
        <v>5</v>
      </c>
    </row>
    <row r="69" spans="1:8" ht="51" customHeight="1">
      <c r="A69" s="7" t="s">
        <v>192</v>
      </c>
      <c r="B69" s="1"/>
      <c r="C69" s="1"/>
      <c r="D69" s="1"/>
      <c r="E69" s="1"/>
      <c r="F69" s="1"/>
      <c r="G69" s="3"/>
      <c r="H69">
        <v>5</v>
      </c>
    </row>
    <row r="70" spans="1:8" ht="51" customHeight="1">
      <c r="A70" s="7" t="s">
        <v>193</v>
      </c>
      <c r="B70" s="1"/>
      <c r="C70" s="1"/>
      <c r="D70" s="1"/>
      <c r="E70" s="1"/>
      <c r="F70" s="1"/>
      <c r="G70" s="3"/>
      <c r="H70">
        <v>5</v>
      </c>
    </row>
    <row r="71" spans="1:8" ht="40.5" customHeight="1">
      <c r="A71" s="64" t="s">
        <v>13</v>
      </c>
      <c r="B71" s="68"/>
      <c r="C71" s="68"/>
      <c r="D71" s="68"/>
      <c r="E71" s="68"/>
      <c r="F71" s="68"/>
      <c r="G71" s="69"/>
    </row>
    <row r="72" spans="1:8" ht="51" customHeight="1">
      <c r="A72" s="7" t="s">
        <v>194</v>
      </c>
      <c r="B72" s="1"/>
      <c r="C72" s="1"/>
      <c r="D72" s="1"/>
      <c r="E72" s="1"/>
      <c r="F72" s="1"/>
      <c r="G72" s="3"/>
      <c r="H72">
        <v>5</v>
      </c>
    </row>
    <row r="73" spans="1:8" ht="51" customHeight="1">
      <c r="A73" s="7" t="s">
        <v>195</v>
      </c>
      <c r="B73" s="1"/>
      <c r="C73" s="1"/>
      <c r="D73" s="1"/>
      <c r="E73" s="1"/>
      <c r="F73" s="1"/>
      <c r="G73" s="3"/>
      <c r="H73">
        <v>5</v>
      </c>
    </row>
    <row r="74" spans="1:8" ht="51" customHeight="1">
      <c r="A74" s="7" t="s">
        <v>196</v>
      </c>
      <c r="B74" s="1"/>
      <c r="C74" s="1"/>
      <c r="D74" s="1"/>
      <c r="E74" s="1"/>
      <c r="F74" s="1"/>
      <c r="G74" s="3"/>
      <c r="H74">
        <v>5</v>
      </c>
    </row>
    <row r="75" spans="1:8" ht="39.75" customHeight="1">
      <c r="A75" s="64" t="s">
        <v>6</v>
      </c>
      <c r="B75" s="68"/>
      <c r="C75" s="68"/>
      <c r="D75" s="68"/>
      <c r="E75" s="68"/>
      <c r="F75" s="68"/>
      <c r="G75" s="69"/>
    </row>
    <row r="76" spans="1:8" ht="51" customHeight="1">
      <c r="A76" s="7" t="s">
        <v>212</v>
      </c>
      <c r="B76" s="1"/>
      <c r="C76" s="1"/>
      <c r="D76" s="1"/>
      <c r="E76" s="1"/>
      <c r="F76" s="1"/>
      <c r="G76" s="3"/>
      <c r="H76">
        <v>5</v>
      </c>
    </row>
    <row r="77" spans="1:8" ht="51" customHeight="1">
      <c r="A77" s="7" t="s">
        <v>143</v>
      </c>
      <c r="B77" s="1"/>
      <c r="C77" s="1"/>
      <c r="D77" s="1"/>
      <c r="E77" s="1"/>
      <c r="F77" s="1"/>
      <c r="G77" s="3"/>
      <c r="H77">
        <v>5</v>
      </c>
    </row>
    <row r="78" spans="1:8" ht="51" customHeight="1">
      <c r="A78" s="7" t="s">
        <v>197</v>
      </c>
      <c r="B78" s="1"/>
      <c r="C78" s="1"/>
      <c r="D78" s="1"/>
      <c r="E78" s="1"/>
      <c r="F78" s="1"/>
      <c r="G78" s="3"/>
      <c r="H78">
        <v>5</v>
      </c>
    </row>
    <row r="79" spans="1:8" ht="43.5" customHeight="1">
      <c r="A79" s="64" t="s">
        <v>14</v>
      </c>
      <c r="B79" s="65"/>
      <c r="C79" s="65"/>
      <c r="D79" s="65"/>
      <c r="E79" s="65"/>
      <c r="F79" s="65"/>
      <c r="G79" s="66"/>
    </row>
    <row r="80" spans="1:8" ht="51" customHeight="1">
      <c r="A80" s="7" t="s">
        <v>144</v>
      </c>
      <c r="B80" s="1"/>
      <c r="C80" s="1"/>
      <c r="D80" s="1"/>
      <c r="E80" s="1"/>
      <c r="F80" s="1"/>
      <c r="G80" s="3"/>
      <c r="H80">
        <v>5</v>
      </c>
    </row>
    <row r="81" spans="1:8" ht="51" customHeight="1">
      <c r="A81" s="2" t="s">
        <v>87</v>
      </c>
      <c r="B81" s="1"/>
      <c r="C81" s="1"/>
      <c r="D81" s="1"/>
      <c r="E81" s="1"/>
      <c r="F81" s="1"/>
      <c r="G81" s="3"/>
      <c r="H81">
        <v>5</v>
      </c>
    </row>
    <row r="82" spans="1:8" ht="51" customHeight="1">
      <c r="A82" s="7" t="s">
        <v>198</v>
      </c>
      <c r="B82" s="1"/>
      <c r="C82" s="1"/>
      <c r="D82" s="1"/>
      <c r="E82" s="1"/>
      <c r="F82" s="1"/>
      <c r="G82" s="3"/>
      <c r="H82">
        <v>5</v>
      </c>
    </row>
    <row r="83" spans="1:8" ht="51" customHeight="1">
      <c r="A83" s="2" t="s">
        <v>199</v>
      </c>
      <c r="B83" s="1"/>
      <c r="C83" s="1"/>
      <c r="D83" s="1"/>
      <c r="E83" s="1"/>
      <c r="F83" s="1"/>
      <c r="G83" s="3"/>
      <c r="H83">
        <v>5</v>
      </c>
    </row>
    <row r="84" spans="1:8" ht="41.25" customHeight="1">
      <c r="A84" s="64" t="s">
        <v>15</v>
      </c>
      <c r="B84" s="68"/>
      <c r="C84" s="68"/>
      <c r="D84" s="68"/>
      <c r="E84" s="68"/>
      <c r="F84" s="68"/>
      <c r="G84" s="69"/>
    </row>
    <row r="85" spans="1:8" ht="51" customHeight="1">
      <c r="A85" s="7" t="s">
        <v>88</v>
      </c>
      <c r="B85" s="1"/>
      <c r="C85" s="1"/>
      <c r="D85" s="1"/>
      <c r="E85" s="1"/>
      <c r="F85" s="1"/>
      <c r="G85" s="3"/>
      <c r="H85">
        <v>5</v>
      </c>
    </row>
    <row r="86" spans="1:8" ht="51" customHeight="1">
      <c r="A86" s="7" t="s">
        <v>89</v>
      </c>
      <c r="B86" s="1"/>
      <c r="C86" s="1"/>
      <c r="D86" s="1"/>
      <c r="E86" s="1"/>
      <c r="F86" s="1"/>
      <c r="G86" s="3"/>
      <c r="H86">
        <v>5</v>
      </c>
    </row>
    <row r="87" spans="1:8" ht="51" customHeight="1">
      <c r="A87" s="7" t="s">
        <v>152</v>
      </c>
      <c r="B87" s="1"/>
      <c r="C87" s="1"/>
      <c r="D87" s="1"/>
      <c r="E87" s="1"/>
      <c r="F87" s="1"/>
      <c r="G87" s="3"/>
      <c r="H87">
        <v>5</v>
      </c>
    </row>
    <row r="88" spans="1:8" ht="40.5" customHeight="1">
      <c r="A88" s="64" t="s">
        <v>8</v>
      </c>
      <c r="B88" s="68"/>
      <c r="C88" s="68"/>
      <c r="D88" s="68"/>
      <c r="E88" s="68"/>
      <c r="F88" s="68"/>
      <c r="G88" s="69"/>
    </row>
    <row r="89" spans="1:8" ht="51" customHeight="1">
      <c r="A89" s="7" t="s">
        <v>91</v>
      </c>
      <c r="B89" s="1"/>
      <c r="C89" s="1"/>
      <c r="D89" s="1"/>
      <c r="E89" s="1"/>
      <c r="F89" s="1"/>
      <c r="G89" s="3"/>
      <c r="H89">
        <v>5</v>
      </c>
    </row>
    <row r="90" spans="1:8" ht="51" customHeight="1">
      <c r="A90" s="7" t="s">
        <v>48</v>
      </c>
      <c r="B90" s="1"/>
      <c r="C90" s="1"/>
      <c r="D90" s="1"/>
      <c r="E90" s="1"/>
      <c r="F90" s="1"/>
      <c r="G90" s="3"/>
      <c r="H90">
        <v>5</v>
      </c>
    </row>
    <row r="91" spans="1:8" ht="41.25" customHeight="1">
      <c r="A91" s="64" t="s">
        <v>256</v>
      </c>
      <c r="B91" s="65"/>
      <c r="C91" s="65"/>
      <c r="D91" s="65"/>
      <c r="E91" s="65"/>
      <c r="F91" s="65"/>
      <c r="G91" s="66"/>
    </row>
    <row r="92" spans="1:8" ht="51" customHeight="1">
      <c r="A92" s="7" t="s">
        <v>92</v>
      </c>
      <c r="B92" s="1"/>
      <c r="C92" s="1"/>
      <c r="D92" s="1"/>
      <c r="E92" s="1"/>
      <c r="F92" s="1"/>
      <c r="G92" s="3"/>
      <c r="H92">
        <v>5</v>
      </c>
    </row>
    <row r="93" spans="1:8" ht="51" customHeight="1">
      <c r="A93" s="7" t="s">
        <v>90</v>
      </c>
      <c r="B93" s="1"/>
      <c r="C93" s="1"/>
      <c r="D93" s="1"/>
      <c r="E93" s="1"/>
      <c r="F93" s="1"/>
      <c r="G93" s="3"/>
      <c r="H93">
        <v>5</v>
      </c>
    </row>
    <row r="94" spans="1:8" ht="51" customHeight="1">
      <c r="A94" s="7" t="s">
        <v>93</v>
      </c>
      <c r="B94" s="1"/>
      <c r="C94" s="1"/>
      <c r="D94" s="1"/>
      <c r="E94" s="1"/>
      <c r="F94" s="1"/>
      <c r="G94" s="3"/>
      <c r="H94">
        <v>5</v>
      </c>
    </row>
    <row r="95" spans="1:8" ht="51" customHeight="1">
      <c r="A95" s="9" t="s">
        <v>105</v>
      </c>
      <c r="B95" s="1"/>
      <c r="C95" s="1"/>
      <c r="D95" s="1"/>
      <c r="E95" s="1"/>
      <c r="F95" s="1"/>
      <c r="G95" s="3"/>
      <c r="H95">
        <v>5</v>
      </c>
    </row>
    <row r="96" spans="1:8" ht="80.25" customHeight="1">
      <c r="A96" s="64" t="s">
        <v>3</v>
      </c>
      <c r="B96" s="67"/>
      <c r="C96" s="67"/>
      <c r="D96" s="67"/>
      <c r="E96" s="67"/>
      <c r="F96" s="67"/>
      <c r="G96" s="66"/>
    </row>
    <row r="97" spans="1:8" ht="36">
      <c r="A97" s="37" t="s">
        <v>200</v>
      </c>
      <c r="B97" s="39"/>
      <c r="C97" s="40"/>
      <c r="D97" s="39"/>
      <c r="E97" s="40"/>
      <c r="F97" s="39"/>
      <c r="G97" s="38"/>
      <c r="H97">
        <v>5</v>
      </c>
    </row>
    <row r="98" spans="1:8">
      <c r="A98" s="43" t="s">
        <v>145</v>
      </c>
      <c r="B98" s="14"/>
      <c r="C98" s="15"/>
      <c r="D98" s="14"/>
      <c r="E98" s="15"/>
      <c r="F98" s="14"/>
      <c r="G98" s="14"/>
    </row>
    <row r="99" spans="1:8">
      <c r="A99" s="13" t="s">
        <v>137</v>
      </c>
      <c r="B99" s="14"/>
      <c r="C99" s="15"/>
      <c r="D99" s="14"/>
      <c r="E99" s="15"/>
      <c r="F99" s="14"/>
      <c r="G99" s="14"/>
    </row>
    <row r="100" spans="1:8">
      <c r="A100" s="13" t="s">
        <v>138</v>
      </c>
      <c r="B100" s="14"/>
      <c r="C100" s="15"/>
      <c r="D100" s="14"/>
      <c r="E100" s="15"/>
      <c r="F100" s="14"/>
      <c r="G100" s="14"/>
    </row>
    <row r="101" spans="1:8">
      <c r="A101" s="13" t="s">
        <v>139</v>
      </c>
      <c r="B101" s="14"/>
      <c r="C101" s="15"/>
      <c r="D101" s="14"/>
      <c r="E101" s="15"/>
      <c r="F101" s="14"/>
      <c r="G101" s="14"/>
    </row>
    <row r="102" spans="1:8">
      <c r="A102" s="13" t="s">
        <v>140</v>
      </c>
      <c r="B102" s="14"/>
      <c r="C102" s="15"/>
      <c r="D102" s="14"/>
      <c r="E102" s="15"/>
      <c r="F102" s="14"/>
      <c r="G102" s="14"/>
    </row>
    <row r="103" spans="1:8">
      <c r="A103" s="13" t="s">
        <v>208</v>
      </c>
      <c r="B103" s="14"/>
      <c r="C103" s="15"/>
      <c r="D103" s="14"/>
      <c r="E103" s="15"/>
      <c r="F103" s="14"/>
      <c r="G103" s="14"/>
    </row>
    <row r="104" spans="1:8">
      <c r="A104" s="13" t="s">
        <v>209</v>
      </c>
      <c r="B104" s="15"/>
      <c r="C104" s="14"/>
      <c r="D104" s="15"/>
      <c r="E104" s="14"/>
      <c r="F104" s="15"/>
      <c r="G104" s="14"/>
    </row>
    <row r="105" spans="1:8">
      <c r="A105" s="5" t="s">
        <v>210</v>
      </c>
      <c r="B105" s="6"/>
      <c r="C105" s="15"/>
      <c r="D105" s="14"/>
      <c r="E105" s="15"/>
      <c r="F105" s="6"/>
      <c r="G105" s="6"/>
    </row>
    <row r="106" spans="1:8" ht="51" customHeight="1">
      <c r="A106" s="7" t="s">
        <v>136</v>
      </c>
      <c r="B106" s="1"/>
      <c r="C106" s="1"/>
      <c r="D106" s="1"/>
      <c r="E106" s="1"/>
      <c r="F106" s="1"/>
      <c r="G106" s="6"/>
      <c r="H106">
        <v>5</v>
      </c>
    </row>
    <row r="107" spans="1:8" ht="54.75" customHeight="1">
      <c r="A107" s="64" t="s">
        <v>4</v>
      </c>
      <c r="B107" s="68"/>
      <c r="C107" s="68"/>
      <c r="D107" s="68"/>
      <c r="E107" s="68"/>
      <c r="F107" s="68"/>
      <c r="G107" s="69"/>
    </row>
    <row r="108" spans="1:8" ht="51" customHeight="1">
      <c r="A108" s="7" t="s">
        <v>201</v>
      </c>
      <c r="B108" s="1"/>
      <c r="C108" s="1"/>
      <c r="D108" s="1"/>
      <c r="E108" s="1"/>
      <c r="F108" s="1"/>
      <c r="G108" s="3"/>
      <c r="H108">
        <v>5</v>
      </c>
    </row>
    <row r="109" spans="1:8" ht="51" customHeight="1">
      <c r="A109" s="7" t="s">
        <v>147</v>
      </c>
      <c r="B109" s="1"/>
      <c r="C109" s="1"/>
      <c r="D109" s="1"/>
      <c r="E109" s="1"/>
      <c r="F109" s="1"/>
      <c r="G109" s="3"/>
      <c r="H109">
        <v>5</v>
      </c>
    </row>
    <row r="110" spans="1:8" ht="51" customHeight="1">
      <c r="A110" s="7" t="s">
        <v>135</v>
      </c>
      <c r="B110" s="1"/>
      <c r="C110" s="1"/>
      <c r="D110" s="1"/>
      <c r="E110" s="1"/>
      <c r="F110" s="1"/>
      <c r="G110" s="3"/>
      <c r="H110">
        <v>5</v>
      </c>
    </row>
    <row r="111" spans="1:8" ht="51" customHeight="1">
      <c r="A111" s="7" t="s">
        <v>134</v>
      </c>
      <c r="B111" s="1"/>
      <c r="C111" s="1"/>
      <c r="D111" s="1"/>
      <c r="E111" s="1"/>
      <c r="F111" s="1"/>
      <c r="G111" s="3"/>
      <c r="H111">
        <v>5</v>
      </c>
    </row>
    <row r="112" spans="1:8" ht="55.5" customHeight="1">
      <c r="A112" s="64" t="s">
        <v>236</v>
      </c>
      <c r="B112" s="65"/>
      <c r="C112" s="65"/>
      <c r="D112" s="65"/>
      <c r="E112" s="65"/>
      <c r="F112" s="65"/>
      <c r="G112" s="66"/>
    </row>
    <row r="113" spans="1:8" ht="51" customHeight="1">
      <c r="A113" s="9" t="s">
        <v>132</v>
      </c>
      <c r="B113" s="1"/>
      <c r="C113" s="1"/>
      <c r="D113" s="1"/>
      <c r="E113" s="1"/>
      <c r="F113" s="1"/>
      <c r="G113" s="10"/>
      <c r="H113">
        <v>5</v>
      </c>
    </row>
    <row r="114" spans="1:8" ht="51" customHeight="1">
      <c r="A114" s="7" t="s">
        <v>102</v>
      </c>
      <c r="B114" s="1"/>
      <c r="C114" s="1"/>
      <c r="D114" s="1"/>
      <c r="E114" s="1"/>
      <c r="F114" s="1"/>
      <c r="G114" s="3"/>
      <c r="H114">
        <v>5</v>
      </c>
    </row>
    <row r="115" spans="1:8" ht="51" customHeight="1">
      <c r="A115" s="7" t="s">
        <v>146</v>
      </c>
      <c r="B115" s="1"/>
      <c r="C115" s="1"/>
      <c r="D115" s="1"/>
      <c r="E115" s="1"/>
      <c r="F115" s="1"/>
      <c r="G115" s="3"/>
      <c r="H115">
        <v>5</v>
      </c>
    </row>
    <row r="116" spans="1:8" ht="51" customHeight="1">
      <c r="A116" s="7" t="s">
        <v>133</v>
      </c>
      <c r="B116" s="1"/>
      <c r="C116" s="1"/>
      <c r="D116" s="1"/>
      <c r="E116" s="1"/>
      <c r="F116" s="1"/>
      <c r="G116" s="3"/>
      <c r="H116">
        <v>5</v>
      </c>
    </row>
    <row r="117" spans="1:8" ht="120.75" customHeight="1">
      <c r="A117" s="64" t="s">
        <v>1</v>
      </c>
      <c r="B117" s="65"/>
      <c r="C117" s="65"/>
      <c r="D117" s="65"/>
      <c r="E117" s="65"/>
      <c r="F117" s="65"/>
      <c r="G117" s="66"/>
    </row>
    <row r="118" spans="1:8" ht="51" customHeight="1">
      <c r="A118" s="7" t="s">
        <v>127</v>
      </c>
      <c r="B118" s="1"/>
      <c r="C118" s="1"/>
      <c r="D118" s="1"/>
      <c r="E118" s="1"/>
      <c r="F118" s="1"/>
      <c r="G118" s="3"/>
      <c r="H118">
        <v>5</v>
      </c>
    </row>
    <row r="119" spans="1:8" ht="51" customHeight="1">
      <c r="A119" s="7" t="s">
        <v>128</v>
      </c>
      <c r="B119" s="1"/>
      <c r="C119" s="1"/>
      <c r="D119" s="1"/>
      <c r="E119" s="1"/>
      <c r="F119" s="1"/>
      <c r="G119" s="3"/>
      <c r="H119">
        <v>5</v>
      </c>
    </row>
    <row r="120" spans="1:8" ht="51" customHeight="1">
      <c r="A120" s="7" t="s">
        <v>129</v>
      </c>
      <c r="B120" s="1"/>
      <c r="C120" s="1"/>
      <c r="D120" s="1"/>
      <c r="E120" s="1"/>
      <c r="F120" s="1"/>
      <c r="G120" s="3"/>
      <c r="H120">
        <v>5</v>
      </c>
    </row>
    <row r="121" spans="1:8" ht="51" customHeight="1">
      <c r="A121" s="7" t="s">
        <v>202</v>
      </c>
      <c r="B121" s="1"/>
      <c r="C121" s="1"/>
      <c r="D121" s="1"/>
      <c r="E121" s="1"/>
      <c r="F121" s="1"/>
      <c r="G121" s="3"/>
      <c r="H121">
        <v>5</v>
      </c>
    </row>
    <row r="122" spans="1:8" ht="51" customHeight="1">
      <c r="A122" s="7" t="s">
        <v>237</v>
      </c>
      <c r="B122" s="1"/>
      <c r="C122" s="1"/>
      <c r="D122" s="1"/>
      <c r="E122" s="1"/>
      <c r="F122" s="1"/>
      <c r="G122" s="3"/>
      <c r="H122">
        <v>5</v>
      </c>
    </row>
    <row r="123" spans="1:8" ht="51" customHeight="1">
      <c r="A123" s="7" t="s">
        <v>100</v>
      </c>
      <c r="B123" s="1"/>
      <c r="C123" s="1"/>
      <c r="D123" s="1"/>
      <c r="E123" s="1"/>
      <c r="F123" s="1"/>
      <c r="G123" s="3"/>
      <c r="H123">
        <v>5</v>
      </c>
    </row>
    <row r="124" spans="1:8" ht="51" customHeight="1">
      <c r="A124" s="7" t="s">
        <v>101</v>
      </c>
      <c r="B124" s="1"/>
      <c r="C124" s="1"/>
      <c r="D124" s="1"/>
      <c r="E124" s="1"/>
      <c r="F124" s="1"/>
      <c r="G124" s="3"/>
      <c r="H124">
        <v>5</v>
      </c>
    </row>
    <row r="125" spans="1:8" ht="51" customHeight="1">
      <c r="A125" s="7" t="s">
        <v>106</v>
      </c>
      <c r="B125" s="1"/>
      <c r="C125" s="1"/>
      <c r="D125" s="1"/>
      <c r="E125" s="1"/>
      <c r="F125" s="1"/>
      <c r="G125" s="3"/>
      <c r="H125">
        <v>5</v>
      </c>
    </row>
    <row r="126" spans="1:8" ht="51" customHeight="1">
      <c r="A126" s="7" t="s">
        <v>107</v>
      </c>
      <c r="B126" s="1"/>
      <c r="C126" s="1"/>
      <c r="D126" s="1"/>
      <c r="E126" s="1"/>
      <c r="F126" s="1"/>
      <c r="G126" s="3"/>
      <c r="H126">
        <v>5</v>
      </c>
    </row>
    <row r="127" spans="1:8" ht="51" customHeight="1">
      <c r="A127" s="7" t="s">
        <v>131</v>
      </c>
      <c r="B127" s="1"/>
      <c r="C127" s="1"/>
      <c r="D127" s="1"/>
      <c r="E127" s="1"/>
      <c r="F127" s="1"/>
      <c r="G127" s="3"/>
      <c r="H127">
        <v>5</v>
      </c>
    </row>
    <row r="128" spans="1:8" ht="51" customHeight="1">
      <c r="A128" s="7" t="s">
        <v>130</v>
      </c>
      <c r="B128" s="1"/>
      <c r="C128" s="1"/>
      <c r="D128" s="1"/>
      <c r="E128" s="1"/>
      <c r="F128" s="1"/>
      <c r="G128" s="3"/>
      <c r="H128">
        <v>5</v>
      </c>
    </row>
    <row r="129" spans="1:8" ht="51" customHeight="1">
      <c r="A129" s="7" t="s">
        <v>148</v>
      </c>
      <c r="B129" s="1"/>
      <c r="C129" s="1"/>
      <c r="D129" s="1"/>
      <c r="E129" s="1"/>
      <c r="F129" s="1"/>
      <c r="G129" s="3"/>
      <c r="H129">
        <v>5</v>
      </c>
    </row>
    <row r="130" spans="1:8" ht="104.25" customHeight="1">
      <c r="A130" s="64" t="s">
        <v>2</v>
      </c>
      <c r="B130" s="65"/>
      <c r="C130" s="65"/>
      <c r="D130" s="65"/>
      <c r="E130" s="65"/>
      <c r="F130" s="65"/>
      <c r="G130" s="66"/>
    </row>
    <row r="131" spans="1:8" ht="51" customHeight="1">
      <c r="A131" s="7" t="s">
        <v>203</v>
      </c>
      <c r="B131" s="1"/>
      <c r="C131" s="1"/>
      <c r="D131" s="1"/>
      <c r="E131" s="1"/>
      <c r="F131" s="1"/>
      <c r="G131" s="3"/>
      <c r="H131">
        <v>5</v>
      </c>
    </row>
    <row r="132" spans="1:8" ht="51" customHeight="1">
      <c r="A132" s="7" t="s">
        <v>125</v>
      </c>
      <c r="B132" s="1"/>
      <c r="C132" s="1"/>
      <c r="D132" s="1"/>
      <c r="E132" s="1"/>
      <c r="F132" s="1"/>
      <c r="G132" s="3"/>
      <c r="H132">
        <v>5</v>
      </c>
    </row>
    <row r="133" spans="1:8" ht="51" customHeight="1">
      <c r="A133" s="7" t="s">
        <v>151</v>
      </c>
      <c r="B133" s="1"/>
      <c r="C133" s="1"/>
      <c r="D133" s="1"/>
      <c r="E133" s="1"/>
      <c r="F133" s="1"/>
      <c r="G133" s="3"/>
      <c r="H133">
        <v>5</v>
      </c>
    </row>
    <row r="134" spans="1:8" ht="51" customHeight="1">
      <c r="A134" s="7" t="s">
        <v>126</v>
      </c>
      <c r="B134" s="1"/>
      <c r="C134" s="1"/>
      <c r="D134" s="1"/>
      <c r="E134" s="1"/>
      <c r="F134" s="1"/>
      <c r="G134" s="3"/>
      <c r="H134">
        <v>5</v>
      </c>
    </row>
    <row r="135" spans="1:8" ht="51" customHeight="1">
      <c r="A135" s="7" t="s">
        <v>124</v>
      </c>
      <c r="B135" s="1"/>
      <c r="C135" s="1"/>
      <c r="D135" s="1"/>
      <c r="E135" s="1"/>
      <c r="F135" s="1"/>
      <c r="G135" s="3"/>
      <c r="H135">
        <v>5</v>
      </c>
    </row>
    <row r="136" spans="1:8" ht="117" customHeight="1">
      <c r="A136" s="64" t="s">
        <v>0</v>
      </c>
      <c r="B136" s="68"/>
      <c r="C136" s="68"/>
      <c r="D136" s="68"/>
      <c r="E136" s="68"/>
      <c r="F136" s="68"/>
      <c r="G136" s="69"/>
    </row>
    <row r="137" spans="1:8" ht="51" customHeight="1">
      <c r="A137" s="7" t="s">
        <v>149</v>
      </c>
      <c r="B137" s="1"/>
      <c r="C137" s="1"/>
      <c r="D137" s="1"/>
      <c r="E137" s="1"/>
      <c r="F137" s="1"/>
      <c r="G137" s="3"/>
      <c r="H137">
        <v>5</v>
      </c>
    </row>
    <row r="138" spans="1:8" ht="51" customHeight="1">
      <c r="A138" s="7" t="s">
        <v>123</v>
      </c>
      <c r="B138" s="1"/>
      <c r="C138" s="1"/>
      <c r="D138" s="1"/>
      <c r="E138" s="1"/>
      <c r="F138" s="1"/>
      <c r="G138" s="3"/>
      <c r="H138">
        <v>5</v>
      </c>
    </row>
    <row r="139" spans="1:8" ht="51" customHeight="1">
      <c r="A139" s="7" t="s">
        <v>121</v>
      </c>
      <c r="B139" s="1"/>
      <c r="C139" s="1"/>
      <c r="D139" s="1"/>
      <c r="E139" s="1"/>
      <c r="F139" s="1"/>
      <c r="G139" s="3"/>
      <c r="H139">
        <v>5</v>
      </c>
    </row>
    <row r="140" spans="1:8" ht="51" customHeight="1">
      <c r="A140" s="7" t="s">
        <v>122</v>
      </c>
      <c r="B140" s="1"/>
      <c r="C140" s="1"/>
      <c r="D140" s="1"/>
      <c r="E140" s="1"/>
      <c r="F140" s="1"/>
      <c r="G140" s="3"/>
      <c r="H140">
        <v>5</v>
      </c>
    </row>
    <row r="141" spans="1:8" ht="129.75" customHeight="1">
      <c r="A141" s="64" t="s">
        <v>257</v>
      </c>
      <c r="B141" s="68"/>
      <c r="C141" s="68"/>
      <c r="D141" s="68"/>
      <c r="E141" s="68"/>
      <c r="F141" s="68"/>
      <c r="G141" s="69"/>
    </row>
    <row r="142" spans="1:8" ht="51" customHeight="1">
      <c r="A142" s="7" t="s">
        <v>96</v>
      </c>
      <c r="B142" s="1"/>
      <c r="C142" s="1"/>
      <c r="D142" s="1"/>
      <c r="E142" s="1"/>
      <c r="F142" s="1"/>
      <c r="G142" s="3"/>
      <c r="H142">
        <v>5</v>
      </c>
    </row>
    <row r="143" spans="1:8" ht="51" customHeight="1">
      <c r="A143" s="7" t="s">
        <v>98</v>
      </c>
      <c r="B143" s="1"/>
      <c r="C143" s="1"/>
      <c r="D143" s="1"/>
      <c r="E143" s="1"/>
      <c r="F143" s="1"/>
      <c r="G143" s="3"/>
      <c r="H143">
        <v>5</v>
      </c>
    </row>
    <row r="144" spans="1:8" ht="51" customHeight="1">
      <c r="A144" s="7" t="s">
        <v>99</v>
      </c>
      <c r="B144" s="1"/>
      <c r="C144" s="1"/>
      <c r="D144" s="1"/>
      <c r="E144" s="1"/>
      <c r="F144" s="1"/>
      <c r="G144" s="3"/>
      <c r="H144">
        <v>5</v>
      </c>
    </row>
    <row r="145" spans="1:8" ht="51" customHeight="1">
      <c r="A145" s="7" t="s">
        <v>97</v>
      </c>
      <c r="B145" s="1"/>
      <c r="C145" s="1"/>
      <c r="D145" s="1"/>
      <c r="E145" s="1"/>
      <c r="F145" s="1"/>
      <c r="G145" s="3"/>
      <c r="H145">
        <v>5</v>
      </c>
    </row>
    <row r="146" spans="1:8" ht="51" customHeight="1">
      <c r="A146" s="7" t="s">
        <v>119</v>
      </c>
      <c r="B146" s="1"/>
      <c r="C146" s="1"/>
      <c r="D146" s="1"/>
      <c r="E146" s="1"/>
      <c r="F146" s="1"/>
      <c r="G146" s="3"/>
      <c r="H146">
        <v>5</v>
      </c>
    </row>
    <row r="147" spans="1:8" ht="91.5" customHeight="1">
      <c r="A147" s="64" t="s">
        <v>258</v>
      </c>
      <c r="B147" s="68"/>
      <c r="C147" s="68"/>
      <c r="D147" s="68"/>
      <c r="E147" s="68"/>
      <c r="F147" s="68"/>
      <c r="G147" s="69"/>
    </row>
    <row r="148" spans="1:8" ht="51" customHeight="1">
      <c r="A148" s="7" t="s">
        <v>150</v>
      </c>
      <c r="B148" s="1"/>
      <c r="C148" s="1"/>
      <c r="D148" s="1"/>
      <c r="E148" s="1"/>
      <c r="F148" s="1"/>
      <c r="G148" s="3"/>
      <c r="H148">
        <v>5</v>
      </c>
    </row>
    <row r="149" spans="1:8" ht="51" customHeight="1">
      <c r="A149" s="2" t="s">
        <v>153</v>
      </c>
      <c r="B149" s="1"/>
      <c r="C149" s="1"/>
      <c r="D149" s="1"/>
      <c r="E149" s="1"/>
      <c r="F149" s="1"/>
      <c r="G149" s="3"/>
      <c r="H149">
        <v>5</v>
      </c>
    </row>
    <row r="150" spans="1:8" ht="51" customHeight="1">
      <c r="A150" s="2" t="s">
        <v>118</v>
      </c>
      <c r="B150" s="1"/>
      <c r="C150" s="1"/>
      <c r="D150" s="1"/>
      <c r="E150" s="1"/>
      <c r="F150" s="1"/>
      <c r="G150" s="3"/>
      <c r="H150">
        <v>5</v>
      </c>
    </row>
    <row r="151" spans="1:8" ht="51" customHeight="1">
      <c r="A151" s="7" t="s">
        <v>120</v>
      </c>
      <c r="B151" s="1"/>
      <c r="C151" s="1"/>
      <c r="D151" s="1"/>
      <c r="E151" s="1"/>
      <c r="F151" s="1"/>
      <c r="G151" s="3"/>
      <c r="H151">
        <v>5</v>
      </c>
    </row>
    <row r="152" spans="1:8">
      <c r="A152" s="16"/>
      <c r="B152" s="15"/>
      <c r="C152" s="15"/>
      <c r="D152" s="15"/>
      <c r="E152" s="15"/>
      <c r="F152" s="15"/>
      <c r="G152" s="15"/>
    </row>
    <row r="153" spans="1:8">
      <c r="A153" s="16"/>
      <c r="B153" s="15"/>
      <c r="C153" s="15"/>
      <c r="D153" s="15"/>
      <c r="E153" s="15"/>
      <c r="F153" s="15"/>
      <c r="G153" s="15"/>
    </row>
    <row r="154" spans="1:8">
      <c r="A154" s="16"/>
      <c r="B154" s="15"/>
      <c r="C154" s="15"/>
      <c r="D154" s="15"/>
      <c r="E154" s="15"/>
      <c r="F154" s="15"/>
      <c r="G154" s="15"/>
    </row>
    <row r="155" spans="1:8">
      <c r="A155" s="16"/>
      <c r="B155" s="15"/>
      <c r="C155" s="15"/>
      <c r="D155" s="15"/>
      <c r="E155" s="15"/>
      <c r="F155" s="15"/>
      <c r="G155" s="15"/>
    </row>
    <row r="156" spans="1:8">
      <c r="A156" s="16"/>
      <c r="B156" s="15"/>
      <c r="C156" s="15"/>
      <c r="D156" s="15"/>
      <c r="E156" s="15"/>
      <c r="F156" s="15"/>
      <c r="G156" s="15"/>
    </row>
  </sheetData>
  <sheetCalcPr fullCalcOnLoad="1"/>
  <mergeCells count="30">
    <mergeCell ref="A36:G36"/>
    <mergeCell ref="A6:G6"/>
    <mergeCell ref="A1:G1"/>
    <mergeCell ref="A10:G10"/>
    <mergeCell ref="A15:G15"/>
    <mergeCell ref="A35:G35"/>
    <mergeCell ref="A19:G19"/>
    <mergeCell ref="A23:G23"/>
    <mergeCell ref="A29:G29"/>
    <mergeCell ref="A46:G46"/>
    <mergeCell ref="A50:G50"/>
    <mergeCell ref="A55:G55"/>
    <mergeCell ref="A57:G57"/>
    <mergeCell ref="A59:G59"/>
    <mergeCell ref="A63:G63"/>
    <mergeCell ref="A67:G67"/>
    <mergeCell ref="A71:G71"/>
    <mergeCell ref="A75:G75"/>
    <mergeCell ref="A79:G79"/>
    <mergeCell ref="A84:G84"/>
    <mergeCell ref="A88:G88"/>
    <mergeCell ref="A91:G91"/>
    <mergeCell ref="A96:G96"/>
    <mergeCell ref="A107:G107"/>
    <mergeCell ref="A112:G112"/>
    <mergeCell ref="A147:G147"/>
    <mergeCell ref="A117:G117"/>
    <mergeCell ref="A130:G130"/>
    <mergeCell ref="A136:G136"/>
    <mergeCell ref="A141:G141"/>
  </mergeCells>
  <phoneticPr fontId="0" type="noConversion"/>
  <pageMargins left="0.19685039370078741" right="7.874015748031496E-2" top="0.98425196850393704" bottom="0.78" header="0.51181102362204722" footer="0.51181102362204722"/>
  <drawing r:id="rId1"/>
  <legacy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150"/>
  <sheetViews>
    <sheetView topLeftCell="A22" workbookViewId="0">
      <selection activeCell="I34" sqref="I34"/>
    </sheetView>
  </sheetViews>
  <sheetFormatPr baseColWidth="10" defaultRowHeight="12" outlineLevelCol="1"/>
  <cols>
    <col min="1" max="1" width="48" style="18" customWidth="1"/>
    <col min="2" max="6" width="4.5" customWidth="1"/>
    <col min="7" max="7" width="5.33203125" hidden="1" customWidth="1" outlineLevel="1"/>
    <col min="8" max="8" width="11.83203125" customWidth="1" collapsed="1"/>
    <col min="9" max="9" width="9.6640625" customWidth="1"/>
  </cols>
  <sheetData>
    <row r="1" spans="1:9" ht="15" customHeight="1">
      <c r="A1" s="81"/>
      <c r="B1" s="81"/>
      <c r="C1" s="81"/>
      <c r="D1" s="81"/>
      <c r="E1" s="81"/>
      <c r="F1" s="81"/>
      <c r="G1" s="81"/>
      <c r="H1" s="81"/>
      <c r="I1" s="81"/>
    </row>
    <row r="3" spans="1:9">
      <c r="A3" s="28"/>
      <c r="B3" s="94" t="s">
        <v>157</v>
      </c>
      <c r="C3" s="95"/>
      <c r="D3" s="95"/>
      <c r="E3" s="95"/>
      <c r="F3" s="96"/>
      <c r="G3" s="29"/>
    </row>
    <row r="4" spans="1:9">
      <c r="B4" s="19">
        <v>0</v>
      </c>
      <c r="C4" s="19">
        <v>0.3</v>
      </c>
      <c r="D4" s="19">
        <v>0.7</v>
      </c>
      <c r="E4" s="19">
        <v>1</v>
      </c>
      <c r="F4" s="19" t="s">
        <v>161</v>
      </c>
      <c r="G4" s="19"/>
      <c r="H4" s="20" t="s">
        <v>162</v>
      </c>
      <c r="I4" s="21" t="s">
        <v>104</v>
      </c>
    </row>
    <row r="5" spans="1:9">
      <c r="A5" s="8" t="s">
        <v>156</v>
      </c>
      <c r="B5" s="22"/>
      <c r="C5" s="22"/>
      <c r="D5" s="22"/>
      <c r="E5" s="22"/>
      <c r="F5" s="22"/>
      <c r="G5" s="22"/>
      <c r="H5" s="22"/>
      <c r="I5" s="36">
        <f>SUM(I6:I8)</f>
        <v>0</v>
      </c>
    </row>
    <row r="6" spans="1:9" ht="36">
      <c r="A6" s="9" t="s">
        <v>49</v>
      </c>
      <c r="B6" s="57" t="str">
        <f>IF('grille d''évaluation'!$H7=1,0," ")</f>
        <v xml:space="preserve"> </v>
      </c>
      <c r="C6" s="57" t="str">
        <f>IF('grille d''évaluation'!$H7=2,0.3," ")</f>
        <v xml:space="preserve"> </v>
      </c>
      <c r="D6" s="57" t="str">
        <f>IF('grille d''évaluation'!$H7=3,0.7," ")</f>
        <v xml:space="preserve"> </v>
      </c>
      <c r="E6" s="57" t="str">
        <f>IF('grille d''évaluation'!$H7=4,1," ")</f>
        <v xml:space="preserve"> </v>
      </c>
      <c r="F6" s="57" t="str">
        <f>IF('grille d''évaluation'!$H7=5,"NA"," ")</f>
        <v>NA</v>
      </c>
      <c r="G6" s="57">
        <f>SUM(B6:F6)</f>
        <v>0</v>
      </c>
      <c r="H6" s="57">
        <v>0.5</v>
      </c>
      <c r="I6" s="57">
        <f>G6*H6</f>
        <v>0</v>
      </c>
    </row>
    <row r="7" spans="1:9" ht="48">
      <c r="A7" s="9" t="s">
        <v>64</v>
      </c>
      <c r="B7" s="57" t="str">
        <f>IF('grille d''évaluation'!$H8=1,0," ")</f>
        <v xml:space="preserve"> </v>
      </c>
      <c r="C7" s="57" t="str">
        <f>IF('grille d''évaluation'!$H8=2,0.3," ")</f>
        <v xml:space="preserve"> </v>
      </c>
      <c r="D7" s="57" t="str">
        <f>IF('grille d''évaluation'!$H8=3,0.7," ")</f>
        <v xml:space="preserve"> </v>
      </c>
      <c r="E7" s="57" t="str">
        <f>IF('grille d''évaluation'!$H8=4,1," ")</f>
        <v xml:space="preserve"> </v>
      </c>
      <c r="F7" s="57" t="str">
        <f>IF('grille d''évaluation'!$H8=5,"NA"," ")</f>
        <v>NA</v>
      </c>
      <c r="G7" s="57">
        <f>SUM(B7:F7)</f>
        <v>0</v>
      </c>
      <c r="H7" s="57">
        <v>0.3</v>
      </c>
      <c r="I7" s="57">
        <f>G7*H7</f>
        <v>0</v>
      </c>
    </row>
    <row r="8" spans="1:9" ht="36">
      <c r="A8" s="9" t="s">
        <v>205</v>
      </c>
      <c r="B8" s="57" t="str">
        <f>IF('grille d''évaluation'!$H9=1,0," ")</f>
        <v xml:space="preserve"> </v>
      </c>
      <c r="C8" s="57" t="str">
        <f>IF('grille d''évaluation'!$H9=2,0.3," ")</f>
        <v xml:space="preserve"> </v>
      </c>
      <c r="D8" s="57" t="str">
        <f>IF('grille d''évaluation'!$H9=3,0.7," ")</f>
        <v xml:space="preserve"> </v>
      </c>
      <c r="E8" s="57" t="str">
        <f>IF('grille d''évaluation'!$H9=4,1," ")</f>
        <v xml:space="preserve"> </v>
      </c>
      <c r="F8" s="57" t="str">
        <f>IF('grille d''évaluation'!$H9=5,"NA"," ")</f>
        <v>NA</v>
      </c>
      <c r="G8" s="57">
        <f>SUM(B8:F8)</f>
        <v>0</v>
      </c>
      <c r="H8" s="57">
        <v>0.2</v>
      </c>
      <c r="I8" s="57">
        <f>G8*H8</f>
        <v>0</v>
      </c>
    </row>
    <row r="9" spans="1:9">
      <c r="A9" s="8" t="s">
        <v>158</v>
      </c>
      <c r="B9" s="22"/>
      <c r="C9" s="22"/>
      <c r="D9" s="22"/>
      <c r="E9" s="22"/>
      <c r="F9" s="22"/>
      <c r="G9" s="22"/>
      <c r="H9" s="22"/>
      <c r="I9" s="36">
        <f>SUM(I10:I13)</f>
        <v>0</v>
      </c>
    </row>
    <row r="10" spans="1:9" ht="42" customHeight="1">
      <c r="A10" s="2" t="s">
        <v>50</v>
      </c>
      <c r="B10" s="57" t="str">
        <f>IF('grille d''évaluation'!$H11=1,0," ")</f>
        <v xml:space="preserve"> </v>
      </c>
      <c r="C10" s="57" t="str">
        <f>IF('grille d''évaluation'!$H11=2,0.3," ")</f>
        <v xml:space="preserve"> </v>
      </c>
      <c r="D10" s="57" t="str">
        <f>IF('grille d''évaluation'!$H11=3,0.7," ")</f>
        <v xml:space="preserve"> </v>
      </c>
      <c r="E10" s="57" t="str">
        <f>IF('grille d''évaluation'!$H11=4,1," ")</f>
        <v xml:space="preserve"> </v>
      </c>
      <c r="F10" s="57" t="str">
        <f>IF('grille d''évaluation'!$H11=5,"NA"," ")</f>
        <v>NA</v>
      </c>
      <c r="G10" s="57">
        <f>SUM(B10:F10)</f>
        <v>0</v>
      </c>
      <c r="H10" s="57">
        <v>0.5</v>
      </c>
      <c r="I10" s="57">
        <f>G10*H10</f>
        <v>0</v>
      </c>
    </row>
    <row r="11" spans="1:9" ht="24">
      <c r="A11" s="2" t="s">
        <v>238</v>
      </c>
      <c r="B11" s="57" t="str">
        <f>IF('grille d''évaluation'!$H12=1,0," ")</f>
        <v xml:space="preserve"> </v>
      </c>
      <c r="C11" s="57" t="str">
        <f>IF('grille d''évaluation'!$H12=2,0.3," ")</f>
        <v xml:space="preserve"> </v>
      </c>
      <c r="D11" s="57" t="str">
        <f>IF('grille d''évaluation'!$H12=3,0.7," ")</f>
        <v xml:space="preserve"> </v>
      </c>
      <c r="E11" s="57" t="str">
        <f>IF('grille d''évaluation'!$H12=4,1," ")</f>
        <v xml:space="preserve"> </v>
      </c>
      <c r="F11" s="57" t="str">
        <f>IF('grille d''évaluation'!$H12=5,"NA"," ")</f>
        <v>NA</v>
      </c>
      <c r="G11" s="57">
        <f>SUM(B11:F11)</f>
        <v>0</v>
      </c>
      <c r="H11" s="57">
        <v>0.2</v>
      </c>
      <c r="I11" s="57">
        <f>G11*H11</f>
        <v>0</v>
      </c>
    </row>
    <row r="12" spans="1:9">
      <c r="A12" s="2" t="s">
        <v>239</v>
      </c>
      <c r="B12" s="57" t="str">
        <f>IF('grille d''évaluation'!$H13=1,0," ")</f>
        <v xml:space="preserve"> </v>
      </c>
      <c r="C12" s="57" t="str">
        <f>IF('grille d''évaluation'!$H13=2,0.3," ")</f>
        <v xml:space="preserve"> </v>
      </c>
      <c r="D12" s="57" t="str">
        <f>IF('grille d''évaluation'!$H13=3,0.7," ")</f>
        <v xml:space="preserve"> </v>
      </c>
      <c r="E12" s="57" t="str">
        <f>IF('grille d''évaluation'!$H13=4,1," ")</f>
        <v xml:space="preserve"> </v>
      </c>
      <c r="F12" s="57" t="str">
        <f>IF('grille d''évaluation'!$H13=5,"NA"," ")</f>
        <v>NA</v>
      </c>
      <c r="G12" s="57">
        <f>SUM(B12:F12)</f>
        <v>0</v>
      </c>
      <c r="H12" s="57">
        <v>0.1</v>
      </c>
      <c r="I12" s="57">
        <f>G12*H12</f>
        <v>0</v>
      </c>
    </row>
    <row r="13" spans="1:9">
      <c r="A13" s="2" t="s">
        <v>240</v>
      </c>
      <c r="B13" s="57" t="str">
        <f>IF('grille d''évaluation'!$H14=1,0," ")</f>
        <v xml:space="preserve"> </v>
      </c>
      <c r="C13" s="57" t="str">
        <f>IF('grille d''évaluation'!$H14=2,0.3," ")</f>
        <v xml:space="preserve"> </v>
      </c>
      <c r="D13" s="57" t="str">
        <f>IF('grille d''évaluation'!$H14=3,0.7," ")</f>
        <v xml:space="preserve"> </v>
      </c>
      <c r="E13" s="57" t="str">
        <f>IF('grille d''évaluation'!$H14=4,1," ")</f>
        <v xml:space="preserve"> </v>
      </c>
      <c r="F13" s="57" t="str">
        <f>IF('grille d''évaluation'!$H14=5,"NA"," ")</f>
        <v>NA</v>
      </c>
      <c r="G13" s="57">
        <f>SUM(B13:F13)</f>
        <v>0</v>
      </c>
      <c r="H13" s="57">
        <v>0.2</v>
      </c>
      <c r="I13" s="57">
        <f>G13*H13</f>
        <v>0</v>
      </c>
    </row>
    <row r="14" spans="1:9">
      <c r="A14" s="8" t="s">
        <v>159</v>
      </c>
      <c r="B14" s="22"/>
      <c r="C14" s="22"/>
      <c r="D14" s="22"/>
      <c r="E14" s="22"/>
      <c r="F14" s="22"/>
      <c r="G14" s="22"/>
      <c r="H14" s="22"/>
      <c r="I14" s="36">
        <f>SUM(I15:I17)</f>
        <v>0</v>
      </c>
    </row>
    <row r="15" spans="1:9" ht="24">
      <c r="A15" s="5" t="s">
        <v>241</v>
      </c>
      <c r="B15" s="57" t="str">
        <f>IF('grille d''évaluation'!$H16=1,0," ")</f>
        <v xml:space="preserve"> </v>
      </c>
      <c r="C15" s="57" t="str">
        <f>IF('grille d''évaluation'!$H16=2,0.3," ")</f>
        <v xml:space="preserve"> </v>
      </c>
      <c r="D15" s="57" t="str">
        <f>IF('grille d''évaluation'!$H16=3,0.7," ")</f>
        <v xml:space="preserve"> </v>
      </c>
      <c r="E15" s="57" t="str">
        <f>IF('grille d''évaluation'!$H16=4,1," ")</f>
        <v xml:space="preserve"> </v>
      </c>
      <c r="F15" s="57" t="str">
        <f>IF('grille d''évaluation'!$H16=5,"NA"," ")</f>
        <v>NA</v>
      </c>
      <c r="G15" s="57">
        <f>SUM(B15:F15)</f>
        <v>0</v>
      </c>
      <c r="H15" s="57">
        <v>0.5</v>
      </c>
      <c r="I15" s="57">
        <f>G15*H15</f>
        <v>0</v>
      </c>
    </row>
    <row r="16" spans="1:9" ht="24">
      <c r="A16" s="5" t="s">
        <v>242</v>
      </c>
      <c r="B16" s="57" t="str">
        <f>IF('grille d''évaluation'!$H17=1,0," ")</f>
        <v xml:space="preserve"> </v>
      </c>
      <c r="C16" s="57" t="str">
        <f>IF('grille d''évaluation'!$H17=2,0.3," ")</f>
        <v xml:space="preserve"> </v>
      </c>
      <c r="D16" s="57" t="str">
        <f>IF('grille d''évaluation'!$H17=3,0.7," ")</f>
        <v xml:space="preserve"> </v>
      </c>
      <c r="E16" s="57" t="str">
        <f>IF('grille d''évaluation'!$H17=4,1," ")</f>
        <v xml:space="preserve"> </v>
      </c>
      <c r="F16" s="57" t="str">
        <f>IF('grille d''évaluation'!$H17=5,"NA"," ")</f>
        <v>NA</v>
      </c>
      <c r="G16" s="57">
        <f>SUM(B16:F16)</f>
        <v>0</v>
      </c>
      <c r="H16" s="57">
        <v>0.3</v>
      </c>
      <c r="I16" s="57">
        <f>G16*H16</f>
        <v>0</v>
      </c>
    </row>
    <row r="17" spans="1:9" ht="36">
      <c r="A17" s="7" t="s">
        <v>243</v>
      </c>
      <c r="B17" s="57" t="str">
        <f>IF('grille d''évaluation'!$H18=1,0," ")</f>
        <v xml:space="preserve"> </v>
      </c>
      <c r="C17" s="57" t="str">
        <f>IF('grille d''évaluation'!$H18=2,0.3," ")</f>
        <v xml:space="preserve"> </v>
      </c>
      <c r="D17" s="57" t="str">
        <f>IF('grille d''évaluation'!$H18=3,0.7," ")</f>
        <v xml:space="preserve"> </v>
      </c>
      <c r="E17" s="57" t="str">
        <f>IF('grille d''évaluation'!$H18=4,1," ")</f>
        <v xml:space="preserve"> </v>
      </c>
      <c r="F17" s="57" t="str">
        <f>IF('grille d''évaluation'!$H18=5,"NA"," ")</f>
        <v>NA</v>
      </c>
      <c r="G17" s="57">
        <f>SUM(B17:F17)</f>
        <v>0</v>
      </c>
      <c r="H17" s="57">
        <v>0.2</v>
      </c>
      <c r="I17" s="57">
        <f>G17*H17</f>
        <v>0</v>
      </c>
    </row>
    <row r="18" spans="1:9">
      <c r="A18" s="8" t="s">
        <v>160</v>
      </c>
      <c r="B18" s="22"/>
      <c r="C18" s="22"/>
      <c r="D18" s="22"/>
      <c r="E18" s="22"/>
      <c r="F18" s="22"/>
      <c r="G18" s="22"/>
      <c r="H18" s="22"/>
      <c r="I18" s="36">
        <f>SUM(I19:I21)</f>
        <v>0</v>
      </c>
    </row>
    <row r="19" spans="1:9" ht="24">
      <c r="A19" s="7" t="s">
        <v>206</v>
      </c>
      <c r="B19" s="57" t="str">
        <f>IF('grille d''évaluation'!$H20=1,0," ")</f>
        <v xml:space="preserve"> </v>
      </c>
      <c r="C19" s="57" t="str">
        <f>IF('grille d''évaluation'!$H20=2,0.3," ")</f>
        <v xml:space="preserve"> </v>
      </c>
      <c r="D19" s="57" t="str">
        <f>IF('grille d''évaluation'!$H20=3,0.7," ")</f>
        <v xml:space="preserve"> </v>
      </c>
      <c r="E19" s="57" t="str">
        <f>IF('grille d''évaluation'!$H20=4,1," ")</f>
        <v xml:space="preserve"> </v>
      </c>
      <c r="F19" s="57" t="str">
        <f>IF('grille d''évaluation'!$H20=5,"NA"," ")</f>
        <v>NA</v>
      </c>
      <c r="G19" s="57">
        <f>SUM(B19:F19)</f>
        <v>0</v>
      </c>
      <c r="H19" s="57">
        <v>0.4</v>
      </c>
      <c r="I19" s="57">
        <f>G19*H19</f>
        <v>0</v>
      </c>
    </row>
    <row r="20" spans="1:9" ht="24">
      <c r="A20" s="7" t="s">
        <v>65</v>
      </c>
      <c r="B20" s="57" t="str">
        <f>IF('grille d''évaluation'!$H21=1,0," ")</f>
        <v xml:space="preserve"> </v>
      </c>
      <c r="C20" s="57" t="str">
        <f>IF('grille d''évaluation'!$H21=2,0.3," ")</f>
        <v xml:space="preserve"> </v>
      </c>
      <c r="D20" s="57" t="str">
        <f>IF('grille d''évaluation'!$H21=3,0.7," ")</f>
        <v xml:space="preserve"> </v>
      </c>
      <c r="E20" s="57" t="str">
        <f>IF('grille d''évaluation'!$H21=4,1," ")</f>
        <v xml:space="preserve"> </v>
      </c>
      <c r="F20" s="57" t="str">
        <f>IF('grille d''évaluation'!$H21=5,"NA"," ")</f>
        <v>NA</v>
      </c>
      <c r="G20" s="57">
        <f>SUM(B20:F20)</f>
        <v>0</v>
      </c>
      <c r="H20" s="57">
        <v>0.4</v>
      </c>
      <c r="I20" s="57">
        <f>G20*H20</f>
        <v>0</v>
      </c>
    </row>
    <row r="21" spans="1:9" ht="36">
      <c r="A21" s="7" t="s">
        <v>244</v>
      </c>
      <c r="B21" s="57" t="str">
        <f>IF('grille d''évaluation'!$H22=1,0," ")</f>
        <v xml:space="preserve"> </v>
      </c>
      <c r="C21" s="57" t="str">
        <f>IF('grille d''évaluation'!$H22=2,0.3," ")</f>
        <v xml:space="preserve"> </v>
      </c>
      <c r="D21" s="57" t="str">
        <f>IF('grille d''évaluation'!$H22=3,0.7," ")</f>
        <v xml:space="preserve"> </v>
      </c>
      <c r="E21" s="57" t="str">
        <f>IF('grille d''évaluation'!$H22=4,1," ")</f>
        <v xml:space="preserve"> </v>
      </c>
      <c r="F21" s="57" t="str">
        <f>IF('grille d''évaluation'!$H22=5,"NA"," ")</f>
        <v>NA</v>
      </c>
      <c r="G21" s="57">
        <f>SUM(B21:F21)</f>
        <v>0</v>
      </c>
      <c r="H21" s="57">
        <v>0.2</v>
      </c>
      <c r="I21" s="57">
        <f>G21*H21</f>
        <v>0</v>
      </c>
    </row>
    <row r="22" spans="1:9">
      <c r="A22" s="8" t="s">
        <v>169</v>
      </c>
      <c r="B22" s="24"/>
      <c r="C22" s="24"/>
      <c r="D22" s="24"/>
      <c r="E22" s="24"/>
      <c r="F22" s="24"/>
      <c r="G22" s="24"/>
      <c r="H22" s="25"/>
      <c r="I22" s="36">
        <f>SUM(I23:I27)</f>
        <v>0</v>
      </c>
    </row>
    <row r="23" spans="1:9" ht="36">
      <c r="A23" s="7" t="s">
        <v>245</v>
      </c>
      <c r="B23" s="57" t="str">
        <f>IF('grille d''évaluation'!$H24=1,0," ")</f>
        <v xml:space="preserve"> </v>
      </c>
      <c r="C23" s="57" t="str">
        <f>IF('grille d''évaluation'!$H24=2,0.3," ")</f>
        <v xml:space="preserve"> </v>
      </c>
      <c r="D23" s="57" t="str">
        <f>IF('grille d''évaluation'!$H24=3,0.7," ")</f>
        <v xml:space="preserve"> </v>
      </c>
      <c r="E23" s="57" t="str">
        <f>IF('grille d''évaluation'!$H24=4,1," ")</f>
        <v xml:space="preserve"> </v>
      </c>
      <c r="F23" s="57" t="str">
        <f>IF('grille d''évaluation'!$H24=5,"NA"," ")</f>
        <v>NA</v>
      </c>
      <c r="G23" s="57">
        <f>SUM(B23:F23)</f>
        <v>0</v>
      </c>
      <c r="H23" s="57">
        <v>0.3</v>
      </c>
      <c r="I23" s="57">
        <f>G23*H23</f>
        <v>0</v>
      </c>
    </row>
    <row r="24" spans="1:9" ht="24">
      <c r="A24" s="7" t="s">
        <v>246</v>
      </c>
      <c r="B24" s="57" t="str">
        <f>IF('grille d''évaluation'!$H25=1,0," ")</f>
        <v xml:space="preserve"> </v>
      </c>
      <c r="C24" s="57" t="str">
        <f>IF('grille d''évaluation'!$H25=2,0.3," ")</f>
        <v xml:space="preserve"> </v>
      </c>
      <c r="D24" s="57" t="str">
        <f>IF('grille d''évaluation'!$H25=3,0.7," ")</f>
        <v xml:space="preserve"> </v>
      </c>
      <c r="E24" s="57" t="str">
        <f>IF('grille d''évaluation'!$H25=4,1," ")</f>
        <v xml:space="preserve"> </v>
      </c>
      <c r="F24" s="57" t="str">
        <f>IF('grille d''évaluation'!$H25=5,"NA"," ")</f>
        <v>NA</v>
      </c>
      <c r="G24" s="57">
        <f>SUM(B24:F24)</f>
        <v>0</v>
      </c>
      <c r="H24" s="57">
        <v>0.2</v>
      </c>
      <c r="I24" s="57">
        <f>G24*H24</f>
        <v>0</v>
      </c>
    </row>
    <row r="25" spans="1:9" ht="24">
      <c r="A25" s="9" t="s">
        <v>247</v>
      </c>
      <c r="B25" s="57" t="str">
        <f>IF('grille d''évaluation'!$H26=1,0," ")</f>
        <v xml:space="preserve"> </v>
      </c>
      <c r="C25" s="57" t="str">
        <f>IF('grille d''évaluation'!$H26=2,0.3," ")</f>
        <v xml:space="preserve"> </v>
      </c>
      <c r="D25" s="57" t="str">
        <f>IF('grille d''évaluation'!$H26=3,0.7," ")</f>
        <v xml:space="preserve"> </v>
      </c>
      <c r="E25" s="57" t="str">
        <f>IF('grille d''évaluation'!$H26=4,1," ")</f>
        <v xml:space="preserve"> </v>
      </c>
      <c r="F25" s="57" t="str">
        <f>IF('grille d''évaluation'!$H26=5,"NA"," ")</f>
        <v>NA</v>
      </c>
      <c r="G25" s="57">
        <f>SUM(B25:F25)</f>
        <v>0</v>
      </c>
      <c r="H25" s="57">
        <v>0.2</v>
      </c>
      <c r="I25" s="57">
        <f>G25*H25</f>
        <v>0</v>
      </c>
    </row>
    <row r="26" spans="1:9" ht="24">
      <c r="A26" s="7" t="s">
        <v>248</v>
      </c>
      <c r="B26" s="57" t="str">
        <f>IF('grille d''évaluation'!$H27=1,0," ")</f>
        <v xml:space="preserve"> </v>
      </c>
      <c r="C26" s="57" t="str">
        <f>IF('grille d''évaluation'!$H27=2,0.3," ")</f>
        <v xml:space="preserve"> </v>
      </c>
      <c r="D26" s="57" t="str">
        <f>IF('grille d''évaluation'!$H27=3,0.7," ")</f>
        <v xml:space="preserve"> </v>
      </c>
      <c r="E26" s="57" t="str">
        <f>IF('grille d''évaluation'!$H27=4,1," ")</f>
        <v xml:space="preserve"> </v>
      </c>
      <c r="F26" s="57" t="str">
        <f>IF('grille d''évaluation'!$H27=5,"NA"," ")</f>
        <v>NA</v>
      </c>
      <c r="G26" s="57">
        <f>SUM(B26:F26)</f>
        <v>0</v>
      </c>
      <c r="H26" s="57">
        <v>0.1</v>
      </c>
      <c r="I26" s="57">
        <f>G26*H26</f>
        <v>0</v>
      </c>
    </row>
    <row r="27" spans="1:9" ht="24">
      <c r="A27" s="7" t="s">
        <v>249</v>
      </c>
      <c r="B27" s="57" t="str">
        <f>IF('grille d''évaluation'!$H28=1,0," ")</f>
        <v xml:space="preserve"> </v>
      </c>
      <c r="C27" s="57" t="str">
        <f>IF('grille d''évaluation'!$H28=2,0.3," ")</f>
        <v xml:space="preserve"> </v>
      </c>
      <c r="D27" s="57" t="str">
        <f>IF('grille d''évaluation'!$H28=3,0.7," ")</f>
        <v xml:space="preserve"> </v>
      </c>
      <c r="E27" s="57" t="str">
        <f>IF('grille d''évaluation'!$H28=4,1," ")</f>
        <v xml:space="preserve"> </v>
      </c>
      <c r="F27" s="57" t="str">
        <f>IF('grille d''évaluation'!$H28=5,"NA"," ")</f>
        <v>NA</v>
      </c>
      <c r="G27" s="57">
        <f>SUM(B27:F27)</f>
        <v>0</v>
      </c>
      <c r="H27" s="57">
        <v>0.2</v>
      </c>
      <c r="I27" s="57">
        <f>G27*H27</f>
        <v>0</v>
      </c>
    </row>
    <row r="28" spans="1:9">
      <c r="A28" s="8" t="s">
        <v>170</v>
      </c>
      <c r="B28" s="24"/>
      <c r="C28" s="24"/>
      <c r="D28" s="24"/>
      <c r="E28" s="24"/>
      <c r="F28" s="24"/>
      <c r="G28" s="24"/>
      <c r="H28" s="25"/>
      <c r="I28" s="36">
        <f>SUM(I29:I33)</f>
        <v>0</v>
      </c>
    </row>
    <row r="29" spans="1:9" ht="48">
      <c r="A29" s="7" t="s">
        <v>250</v>
      </c>
      <c r="B29" s="57" t="str">
        <f>IF('grille d''évaluation'!$H30=1,0," ")</f>
        <v xml:space="preserve"> </v>
      </c>
      <c r="C29" s="57" t="str">
        <f>IF('grille d''évaluation'!$H30=2,0.3," ")</f>
        <v xml:space="preserve"> </v>
      </c>
      <c r="D29" s="57" t="str">
        <f>IF('grille d''évaluation'!$H30=3,0.7," ")</f>
        <v xml:space="preserve"> </v>
      </c>
      <c r="E29" s="57" t="str">
        <f>IF('grille d''évaluation'!$H30=4,1," ")</f>
        <v xml:space="preserve"> </v>
      </c>
      <c r="F29" s="57" t="str">
        <f>IF('grille d''évaluation'!$H30=5,"NA"," ")</f>
        <v>NA</v>
      </c>
      <c r="G29" s="57">
        <f>SUM(B29:F29)</f>
        <v>0</v>
      </c>
      <c r="H29" s="57">
        <v>0.2</v>
      </c>
      <c r="I29" s="57">
        <f>G29*H29</f>
        <v>0</v>
      </c>
    </row>
    <row r="30" spans="1:9" ht="24">
      <c r="A30" s="2" t="s">
        <v>213</v>
      </c>
      <c r="B30" s="57" t="str">
        <f>IF('grille d''évaluation'!$H31=1,0," ")</f>
        <v xml:space="preserve"> </v>
      </c>
      <c r="C30" s="57" t="str">
        <f>IF('grille d''évaluation'!$H31=2,0.3," ")</f>
        <v xml:space="preserve"> </v>
      </c>
      <c r="D30" s="57" t="str">
        <f>IF('grille d''évaluation'!$H31=3,0.7," ")</f>
        <v xml:space="preserve"> </v>
      </c>
      <c r="E30" s="57" t="str">
        <f>IF('grille d''évaluation'!$H31=4,1," ")</f>
        <v xml:space="preserve"> </v>
      </c>
      <c r="F30" s="57" t="str">
        <f>IF('grille d''évaluation'!$H31=5,"NA"," ")</f>
        <v>NA</v>
      </c>
      <c r="G30" s="57">
        <f>SUM(B30:F30)</f>
        <v>0</v>
      </c>
      <c r="H30" s="57">
        <v>0.2</v>
      </c>
      <c r="I30" s="57">
        <f>G30*H30</f>
        <v>0</v>
      </c>
    </row>
    <row r="31" spans="1:9" ht="24">
      <c r="A31" s="7" t="s">
        <v>214</v>
      </c>
      <c r="B31" s="57" t="str">
        <f>IF('grille d''évaluation'!$H32=1,0," ")</f>
        <v xml:space="preserve"> </v>
      </c>
      <c r="C31" s="57" t="str">
        <f>IF('grille d''évaluation'!$H32=2,0.3," ")</f>
        <v xml:space="preserve"> </v>
      </c>
      <c r="D31" s="57" t="str">
        <f>IF('grille d''évaluation'!$H32=3,0.7," ")</f>
        <v xml:space="preserve"> </v>
      </c>
      <c r="E31" s="57" t="str">
        <f>IF('grille d''évaluation'!$H32=4,1," ")</f>
        <v xml:space="preserve"> </v>
      </c>
      <c r="F31" s="57" t="str">
        <f>IF('grille d''évaluation'!$H32=5,"NA"," ")</f>
        <v>NA</v>
      </c>
      <c r="G31" s="57">
        <f>SUM(B31:F31)</f>
        <v>0</v>
      </c>
      <c r="H31" s="57">
        <v>0.2</v>
      </c>
      <c r="I31" s="57">
        <f>G31*H31</f>
        <v>0</v>
      </c>
    </row>
    <row r="32" spans="1:9" ht="24">
      <c r="A32" s="7" t="s">
        <v>215</v>
      </c>
      <c r="B32" s="57" t="str">
        <f>IF('grille d''évaluation'!$H33=1,0," ")</f>
        <v xml:space="preserve"> </v>
      </c>
      <c r="C32" s="57" t="str">
        <f>IF('grille d''évaluation'!$H33=2,0.3," ")</f>
        <v xml:space="preserve"> </v>
      </c>
      <c r="D32" s="57" t="str">
        <f>IF('grille d''évaluation'!$H33=3,0.7," ")</f>
        <v xml:space="preserve"> </v>
      </c>
      <c r="E32" s="57" t="str">
        <f>IF('grille d''évaluation'!$H33=4,1," ")</f>
        <v xml:space="preserve"> </v>
      </c>
      <c r="F32" s="57" t="str">
        <f>IF('grille d''évaluation'!$H33=5,"NA"," ")</f>
        <v>NA</v>
      </c>
      <c r="G32" s="57">
        <f>SUM(B32:F32)</f>
        <v>0</v>
      </c>
      <c r="H32" s="57">
        <v>0.2</v>
      </c>
      <c r="I32" s="57">
        <f>G32*H32</f>
        <v>0</v>
      </c>
    </row>
    <row r="33" spans="1:9" ht="36">
      <c r="A33" s="7" t="s">
        <v>253</v>
      </c>
      <c r="B33" s="57" t="str">
        <f>IF('grille d''évaluation'!$H34=1,0," ")</f>
        <v xml:space="preserve"> </v>
      </c>
      <c r="C33" s="57" t="str">
        <f>IF('grille d''évaluation'!$H34=2,0.3," ")</f>
        <v xml:space="preserve"> </v>
      </c>
      <c r="D33" s="57" t="str">
        <f>IF('grille d''évaluation'!$H34=3,0.7," ")</f>
        <v xml:space="preserve"> </v>
      </c>
      <c r="E33" s="57" t="str">
        <f>IF('grille d''évaluation'!$H34=4,1," ")</f>
        <v xml:space="preserve"> </v>
      </c>
      <c r="F33" s="57" t="str">
        <f>IF('grille d''évaluation'!$H34=5,"NA"," ")</f>
        <v>NA</v>
      </c>
      <c r="G33" s="57">
        <f>SUM(B33:F33)</f>
        <v>0</v>
      </c>
      <c r="H33" s="57">
        <v>0.2</v>
      </c>
      <c r="I33" s="57">
        <f>G33*H33</f>
        <v>0</v>
      </c>
    </row>
    <row r="34" spans="1:9">
      <c r="A34" s="8" t="s">
        <v>171</v>
      </c>
      <c r="B34" s="24"/>
      <c r="C34" s="24"/>
      <c r="D34" s="24"/>
      <c r="E34" s="24"/>
      <c r="F34" s="24"/>
      <c r="G34" s="24"/>
      <c r="H34" s="25"/>
      <c r="I34" s="42">
        <f>SUM(I35:I43)</f>
        <v>0</v>
      </c>
    </row>
    <row r="35" spans="1:9" ht="24">
      <c r="A35" s="9" t="s">
        <v>216</v>
      </c>
      <c r="B35" s="57" t="str">
        <f>IF('grille d''évaluation'!$H37=1,0," ")</f>
        <v xml:space="preserve"> </v>
      </c>
      <c r="C35" s="57" t="str">
        <f>IF('grille d''évaluation'!$H37=2,0.3," ")</f>
        <v xml:space="preserve"> </v>
      </c>
      <c r="D35" s="57" t="str">
        <f>IF('grille d''évaluation'!$H37=3,0.7," ")</f>
        <v xml:space="preserve"> </v>
      </c>
      <c r="E35" s="57" t="str">
        <f>IF('grille d''évaluation'!$H37=4,1," ")</f>
        <v xml:space="preserve"> </v>
      </c>
      <c r="F35" s="57" t="str">
        <f>IF('grille d''évaluation'!$H37=5,"NA"," ")</f>
        <v>NA</v>
      </c>
      <c r="G35" s="57">
        <f t="shared" ref="G35:G43" si="0">SUM(B35:F35)</f>
        <v>0</v>
      </c>
      <c r="H35" s="57">
        <v>0.2</v>
      </c>
      <c r="I35" s="57">
        <f t="shared" ref="I35:I43" si="1">G35*H35</f>
        <v>0</v>
      </c>
    </row>
    <row r="36" spans="1:9" ht="24">
      <c r="A36" s="9" t="s">
        <v>217</v>
      </c>
      <c r="B36" s="57" t="str">
        <f>IF('grille d''évaluation'!$H38=1,0," ")</f>
        <v xml:space="preserve"> </v>
      </c>
      <c r="C36" s="57" t="str">
        <f>IF('grille d''évaluation'!$H38=2,0.3," ")</f>
        <v xml:space="preserve"> </v>
      </c>
      <c r="D36" s="57" t="str">
        <f>IF('grille d''évaluation'!$H38=3,0.7," ")</f>
        <v xml:space="preserve"> </v>
      </c>
      <c r="E36" s="57" t="str">
        <f>IF('grille d''évaluation'!$H38=4,1," ")</f>
        <v xml:space="preserve"> </v>
      </c>
      <c r="F36" s="57" t="str">
        <f>IF('grille d''évaluation'!$H38=5,"NA"," ")</f>
        <v>NA</v>
      </c>
      <c r="G36" s="57">
        <f t="shared" si="0"/>
        <v>0</v>
      </c>
      <c r="H36" s="57">
        <v>0.1</v>
      </c>
      <c r="I36" s="57">
        <f t="shared" si="1"/>
        <v>0</v>
      </c>
    </row>
    <row r="37" spans="1:9" ht="24">
      <c r="A37" s="9" t="s">
        <v>218</v>
      </c>
      <c r="B37" s="57" t="str">
        <f>IF('grille d''évaluation'!$H39=1,0," ")</f>
        <v xml:space="preserve"> </v>
      </c>
      <c r="C37" s="57" t="str">
        <f>IF('grille d''évaluation'!$H39=2,0.3," ")</f>
        <v xml:space="preserve"> </v>
      </c>
      <c r="D37" s="57" t="str">
        <f>IF('grille d''évaluation'!$H39=3,0.7," ")</f>
        <v xml:space="preserve"> </v>
      </c>
      <c r="E37" s="57" t="str">
        <f>IF('grille d''évaluation'!$H39=4,1," ")</f>
        <v xml:space="preserve"> </v>
      </c>
      <c r="F37" s="57" t="str">
        <f>IF('grille d''évaluation'!$H39=5,"NA"," ")</f>
        <v>NA</v>
      </c>
      <c r="G37" s="57">
        <f t="shared" si="0"/>
        <v>0</v>
      </c>
      <c r="H37" s="57">
        <v>0.2</v>
      </c>
      <c r="I37" s="57">
        <f t="shared" si="1"/>
        <v>0</v>
      </c>
    </row>
    <row r="38" spans="1:9" ht="24">
      <c r="A38" s="9" t="s">
        <v>254</v>
      </c>
      <c r="B38" s="57" t="str">
        <f>IF('grille d''évaluation'!$H40=1,0," ")</f>
        <v xml:space="preserve"> </v>
      </c>
      <c r="C38" s="57" t="str">
        <f>IF('grille d''évaluation'!$H40=2,0.3," ")</f>
        <v xml:space="preserve"> </v>
      </c>
      <c r="D38" s="57" t="str">
        <f>IF('grille d''évaluation'!$H40=3,0.7," ")</f>
        <v xml:space="preserve"> </v>
      </c>
      <c r="E38" s="57" t="str">
        <f>IF('grille d''évaluation'!$H40=4,1," ")</f>
        <v xml:space="preserve"> </v>
      </c>
      <c r="F38" s="57" t="str">
        <f>IF('grille d''évaluation'!$H40=5,"NA"," ")</f>
        <v>NA</v>
      </c>
      <c r="G38" s="57">
        <f t="shared" si="0"/>
        <v>0</v>
      </c>
      <c r="H38" s="57">
        <v>0.1</v>
      </c>
      <c r="I38" s="57">
        <f t="shared" si="1"/>
        <v>0</v>
      </c>
    </row>
    <row r="39" spans="1:9" ht="24">
      <c r="A39" s="9" t="s">
        <v>219</v>
      </c>
      <c r="B39" s="57" t="str">
        <f>IF('grille d''évaluation'!$H41=1,0," ")</f>
        <v xml:space="preserve"> </v>
      </c>
      <c r="C39" s="57" t="str">
        <f>IF('grille d''évaluation'!$H41=2,0.3," ")</f>
        <v xml:space="preserve"> </v>
      </c>
      <c r="D39" s="57" t="str">
        <f>IF('grille d''évaluation'!$H41=3,0.7," ")</f>
        <v xml:space="preserve"> </v>
      </c>
      <c r="E39" s="57" t="str">
        <f>IF('grille d''évaluation'!$H41=4,1," ")</f>
        <v xml:space="preserve"> </v>
      </c>
      <c r="F39" s="57" t="str">
        <f>IF('grille d''évaluation'!$H41=5,"NA"," ")</f>
        <v>NA</v>
      </c>
      <c r="G39" s="57">
        <f t="shared" si="0"/>
        <v>0</v>
      </c>
      <c r="H39" s="57">
        <v>0.1</v>
      </c>
      <c r="I39" s="57">
        <f t="shared" si="1"/>
        <v>0</v>
      </c>
    </row>
    <row r="40" spans="1:9" ht="24">
      <c r="A40" s="9" t="s">
        <v>220</v>
      </c>
      <c r="B40" s="57" t="str">
        <f>IF('grille d''évaluation'!$H42=1,0," ")</f>
        <v xml:space="preserve"> </v>
      </c>
      <c r="C40" s="57" t="str">
        <f>IF('grille d''évaluation'!$H42=2,0.3," ")</f>
        <v xml:space="preserve"> </v>
      </c>
      <c r="D40" s="57" t="str">
        <f>IF('grille d''évaluation'!$H42=3,0.7," ")</f>
        <v xml:space="preserve"> </v>
      </c>
      <c r="E40" s="57" t="str">
        <f>IF('grille d''évaluation'!$H42=4,1," ")</f>
        <v xml:space="preserve"> </v>
      </c>
      <c r="F40" s="57" t="str">
        <f>IF('grille d''évaluation'!$H42=5,"NA"," ")</f>
        <v>NA</v>
      </c>
      <c r="G40" s="57">
        <f t="shared" si="0"/>
        <v>0</v>
      </c>
      <c r="H40" s="57">
        <v>0.1</v>
      </c>
      <c r="I40" s="57">
        <f t="shared" si="1"/>
        <v>0</v>
      </c>
    </row>
    <row r="41" spans="1:9" ht="24">
      <c r="A41" s="9" t="s">
        <v>204</v>
      </c>
      <c r="B41" s="57" t="str">
        <f>IF('grille d''évaluation'!$H43=1,0," ")</f>
        <v xml:space="preserve"> </v>
      </c>
      <c r="C41" s="57" t="str">
        <f>IF('grille d''évaluation'!$H43=2,0.3," ")</f>
        <v xml:space="preserve"> </v>
      </c>
      <c r="D41" s="57" t="str">
        <f>IF('grille d''évaluation'!$H43=3,0.7," ")</f>
        <v xml:space="preserve"> </v>
      </c>
      <c r="E41" s="57" t="str">
        <f>IF('grille d''évaluation'!$H43=4,1," ")</f>
        <v xml:space="preserve"> </v>
      </c>
      <c r="F41" s="57" t="str">
        <f>IF('grille d''évaluation'!$H43=5,"NA"," ")</f>
        <v>NA</v>
      </c>
      <c r="G41" s="57">
        <f t="shared" si="0"/>
        <v>0</v>
      </c>
      <c r="H41" s="57">
        <v>0.1</v>
      </c>
      <c r="I41" s="57">
        <f t="shared" si="1"/>
        <v>0</v>
      </c>
    </row>
    <row r="42" spans="1:9">
      <c r="A42" s="9" t="s">
        <v>221</v>
      </c>
      <c r="B42" s="57" t="str">
        <f>IF('grille d''évaluation'!$H44=1,0," ")</f>
        <v xml:space="preserve"> </v>
      </c>
      <c r="C42" s="57" t="str">
        <f>IF('grille d''évaluation'!$H44=2,0.3," ")</f>
        <v xml:space="preserve"> </v>
      </c>
      <c r="D42" s="57" t="str">
        <f>IF('grille d''évaluation'!$H44=3,0.7," ")</f>
        <v xml:space="preserve"> </v>
      </c>
      <c r="E42" s="57" t="str">
        <f>IF('grille d''évaluation'!$H44=4,1," ")</f>
        <v xml:space="preserve"> </v>
      </c>
      <c r="F42" s="57" t="str">
        <f>IF('grille d''évaluation'!$H44=5,"NA"," ")</f>
        <v>NA</v>
      </c>
      <c r="G42" s="57">
        <f t="shared" si="0"/>
        <v>0</v>
      </c>
      <c r="H42" s="57">
        <v>0.05</v>
      </c>
      <c r="I42" s="57">
        <f t="shared" si="1"/>
        <v>0</v>
      </c>
    </row>
    <row r="43" spans="1:9">
      <c r="A43" s="9" t="s">
        <v>222</v>
      </c>
      <c r="B43" s="57" t="str">
        <f>IF('grille d''évaluation'!$H45=1,0," ")</f>
        <v xml:space="preserve"> </v>
      </c>
      <c r="C43" s="57" t="str">
        <f>IF('grille d''évaluation'!$H45=2,0.3," ")</f>
        <v xml:space="preserve"> </v>
      </c>
      <c r="D43" s="57" t="str">
        <f>IF('grille d''évaluation'!$H45=3,0.7," ")</f>
        <v xml:space="preserve"> </v>
      </c>
      <c r="E43" s="57" t="str">
        <f>IF('grille d''évaluation'!$H45=4,1," ")</f>
        <v xml:space="preserve"> </v>
      </c>
      <c r="F43" s="57" t="str">
        <f>IF('grille d''évaluation'!$H45=5,"NA"," ")</f>
        <v>NA</v>
      </c>
      <c r="G43" s="57">
        <f t="shared" si="0"/>
        <v>0</v>
      </c>
      <c r="H43" s="57">
        <v>0.05</v>
      </c>
      <c r="I43" s="57">
        <f t="shared" si="1"/>
        <v>0</v>
      </c>
    </row>
    <row r="44" spans="1:9">
      <c r="A44" s="8" t="s">
        <v>95</v>
      </c>
      <c r="B44" s="24"/>
      <c r="C44" s="24"/>
      <c r="D44" s="24"/>
      <c r="E44" s="24"/>
      <c r="F44" s="24"/>
      <c r="G44" s="24"/>
      <c r="H44" s="25"/>
      <c r="I44" s="36">
        <f>SUM(I45:I47)</f>
        <v>0</v>
      </c>
    </row>
    <row r="45" spans="1:9" ht="24">
      <c r="A45" s="9" t="s">
        <v>255</v>
      </c>
      <c r="B45" s="57" t="str">
        <f>IF('grille d''évaluation'!$H47=1,0," ")</f>
        <v xml:space="preserve"> </v>
      </c>
      <c r="C45" s="57" t="str">
        <f>IF('grille d''évaluation'!$H47=2,0.3," ")</f>
        <v xml:space="preserve"> </v>
      </c>
      <c r="D45" s="57" t="str">
        <f>IF('grille d''évaluation'!$H47=3,0.7," ")</f>
        <v xml:space="preserve"> </v>
      </c>
      <c r="E45" s="57" t="str">
        <f>IF('grille d''évaluation'!$H47=4,1," ")</f>
        <v xml:space="preserve"> </v>
      </c>
      <c r="F45" s="57" t="str">
        <f>IF('grille d''évaluation'!$H47=5,"NA"," ")</f>
        <v>NA</v>
      </c>
      <c r="G45" s="57">
        <f>SUM(B45:F45)</f>
        <v>0</v>
      </c>
      <c r="H45" s="57">
        <v>0.5</v>
      </c>
      <c r="I45" s="57">
        <f>G45*H45</f>
        <v>0</v>
      </c>
    </row>
    <row r="46" spans="1:9" ht="24">
      <c r="A46" s="9" t="s">
        <v>223</v>
      </c>
      <c r="B46" s="57" t="str">
        <f>IF('grille d''évaluation'!$H48=1,0," ")</f>
        <v xml:space="preserve"> </v>
      </c>
      <c r="C46" s="57" t="str">
        <f>IF('grille d''évaluation'!$H48=2,0.3," ")</f>
        <v xml:space="preserve"> </v>
      </c>
      <c r="D46" s="57" t="str">
        <f>IF('grille d''évaluation'!$H48=3,0.7," ")</f>
        <v xml:space="preserve"> </v>
      </c>
      <c r="E46" s="57" t="str">
        <f>IF('grille d''évaluation'!$H48=4,1," ")</f>
        <v xml:space="preserve"> </v>
      </c>
      <c r="F46" s="57" t="str">
        <f>IF('grille d''évaluation'!$H48=5,"NA"," ")</f>
        <v>NA</v>
      </c>
      <c r="G46" s="57">
        <f>SUM(B46:F46)</f>
        <v>0</v>
      </c>
      <c r="H46" s="57">
        <v>0.2</v>
      </c>
      <c r="I46" s="57">
        <f>G46*H46</f>
        <v>0</v>
      </c>
    </row>
    <row r="47" spans="1:9" ht="24">
      <c r="A47" s="7" t="s">
        <v>66</v>
      </c>
      <c r="B47" s="57" t="str">
        <f>IF('grille d''évaluation'!$H49=1,0," ")</f>
        <v xml:space="preserve"> </v>
      </c>
      <c r="C47" s="57" t="str">
        <f>IF('grille d''évaluation'!$H49=2,0.3," ")</f>
        <v xml:space="preserve"> </v>
      </c>
      <c r="D47" s="57" t="str">
        <f>IF('grille d''évaluation'!$H49=3,0.7," ")</f>
        <v xml:space="preserve"> </v>
      </c>
      <c r="E47" s="57" t="str">
        <f>IF('grille d''évaluation'!$H49=4,1," ")</f>
        <v xml:space="preserve"> </v>
      </c>
      <c r="F47" s="57" t="str">
        <f>IF('grille d''évaluation'!$H49=5,"NA"," ")</f>
        <v>NA</v>
      </c>
      <c r="G47" s="57">
        <f>SUM(B47:F47)</f>
        <v>0</v>
      </c>
      <c r="H47" s="57">
        <v>0.3</v>
      </c>
      <c r="I47" s="57">
        <f>G47*H47</f>
        <v>0</v>
      </c>
    </row>
    <row r="48" spans="1:9">
      <c r="A48" s="11" t="s">
        <v>172</v>
      </c>
      <c r="B48" s="24"/>
      <c r="C48" s="24"/>
      <c r="D48" s="24"/>
      <c r="E48" s="24"/>
      <c r="F48" s="24"/>
      <c r="G48" s="24"/>
      <c r="H48" s="25"/>
      <c r="I48" s="36">
        <f>SUM(I49:I52)</f>
        <v>0</v>
      </c>
    </row>
    <row r="49" spans="1:9" ht="24">
      <c r="A49" s="7" t="s">
        <v>224</v>
      </c>
      <c r="B49" s="57" t="str">
        <f>IF('grille d''évaluation'!$H51=1,0," ")</f>
        <v xml:space="preserve"> </v>
      </c>
      <c r="C49" s="57" t="str">
        <f>IF('grille d''évaluation'!$H51=2,0.3," ")</f>
        <v xml:space="preserve"> </v>
      </c>
      <c r="D49" s="57" t="str">
        <f>IF('grille d''évaluation'!$H51=3,0.7," ")</f>
        <v xml:space="preserve"> </v>
      </c>
      <c r="E49" s="57" t="str">
        <f>IF('grille d''évaluation'!$H51=4,1," ")</f>
        <v xml:space="preserve"> </v>
      </c>
      <c r="F49" s="57" t="str">
        <f>IF('grille d''évaluation'!$H51=5,"NA"," ")</f>
        <v>NA</v>
      </c>
      <c r="G49" s="57">
        <f>SUM(B49:F49)</f>
        <v>0</v>
      </c>
      <c r="H49" s="57">
        <v>0.2</v>
      </c>
      <c r="I49" s="57">
        <f>G49*H49</f>
        <v>0</v>
      </c>
    </row>
    <row r="50" spans="1:9">
      <c r="A50" s="7" t="s">
        <v>225</v>
      </c>
      <c r="B50" s="57" t="str">
        <f>IF('grille d''évaluation'!$H52=1,0," ")</f>
        <v xml:space="preserve"> </v>
      </c>
      <c r="C50" s="57" t="str">
        <f>IF('grille d''évaluation'!$H52=2,0.3," ")</f>
        <v xml:space="preserve"> </v>
      </c>
      <c r="D50" s="57" t="str">
        <f>IF('grille d''évaluation'!$H52=3,0.7," ")</f>
        <v xml:space="preserve"> </v>
      </c>
      <c r="E50" s="57" t="str">
        <f>IF('grille d''évaluation'!$H52=4,1," ")</f>
        <v xml:space="preserve"> </v>
      </c>
      <c r="F50" s="57" t="str">
        <f>IF('grille d''évaluation'!$H52=5,"NA"," ")</f>
        <v>NA</v>
      </c>
      <c r="G50" s="57">
        <f>SUM(B50:F50)</f>
        <v>0</v>
      </c>
      <c r="H50" s="57">
        <v>0.3</v>
      </c>
      <c r="I50" s="57">
        <f>G50*H50</f>
        <v>0</v>
      </c>
    </row>
    <row r="51" spans="1:9">
      <c r="A51" s="7" t="s">
        <v>207</v>
      </c>
      <c r="B51" s="57" t="str">
        <f>IF('grille d''évaluation'!$H53=1,0," ")</f>
        <v xml:space="preserve"> </v>
      </c>
      <c r="C51" s="57" t="str">
        <f>IF('grille d''évaluation'!$H53=2,0.3," ")</f>
        <v xml:space="preserve"> </v>
      </c>
      <c r="D51" s="57" t="str">
        <f>IF('grille d''évaluation'!$H53=3,0.7," ")</f>
        <v xml:space="preserve"> </v>
      </c>
      <c r="E51" s="57" t="str">
        <f>IF('grille d''évaluation'!$H53=4,1," ")</f>
        <v xml:space="preserve"> </v>
      </c>
      <c r="F51" s="57" t="str">
        <f>IF('grille d''évaluation'!$H53=5,"NA"," ")</f>
        <v>NA</v>
      </c>
      <c r="G51" s="57">
        <f>SUM(B51:F51)</f>
        <v>0</v>
      </c>
      <c r="H51" s="57">
        <v>0.2</v>
      </c>
      <c r="I51" s="57">
        <f>G51*H51</f>
        <v>0</v>
      </c>
    </row>
    <row r="52" spans="1:9" ht="24">
      <c r="A52" s="7" t="s">
        <v>226</v>
      </c>
      <c r="B52" s="57" t="str">
        <f>IF('grille d''évaluation'!$H54=1,0," ")</f>
        <v xml:space="preserve"> </v>
      </c>
      <c r="C52" s="57" t="str">
        <f>IF('grille d''évaluation'!$H54=2,0.3," ")</f>
        <v xml:space="preserve"> </v>
      </c>
      <c r="D52" s="57" t="str">
        <f>IF('grille d''évaluation'!$H54=3,0.7," ")</f>
        <v xml:space="preserve"> </v>
      </c>
      <c r="E52" s="57" t="str">
        <f>IF('grille d''évaluation'!$H54=4,1," ")</f>
        <v xml:space="preserve"> </v>
      </c>
      <c r="F52" s="57" t="str">
        <f>IF('grille d''évaluation'!$H54=5,"NA"," ")</f>
        <v>NA</v>
      </c>
      <c r="G52" s="57">
        <f>SUM(B52:F52)</f>
        <v>0</v>
      </c>
      <c r="H52" s="57">
        <v>0.3</v>
      </c>
      <c r="I52" s="57">
        <f>G52*H52</f>
        <v>0</v>
      </c>
    </row>
    <row r="53" spans="1:9">
      <c r="A53" s="11" t="s">
        <v>173</v>
      </c>
      <c r="B53" s="24"/>
      <c r="C53" s="24"/>
      <c r="D53" s="24"/>
      <c r="E53" s="24"/>
      <c r="F53" s="24"/>
      <c r="G53" s="24"/>
      <c r="H53" s="25"/>
      <c r="I53" s="36">
        <f>SUM(I54:I54)</f>
        <v>0</v>
      </c>
    </row>
    <row r="54" spans="1:9" ht="24">
      <c r="A54" s="7" t="s">
        <v>227</v>
      </c>
      <c r="B54" s="57" t="str">
        <f>IF('grille d''évaluation'!$H56=1,0," ")</f>
        <v xml:space="preserve"> </v>
      </c>
      <c r="C54" s="57" t="str">
        <f>IF('grille d''évaluation'!$H56=2,0.3," ")</f>
        <v xml:space="preserve"> </v>
      </c>
      <c r="D54" s="57" t="str">
        <f>IF('grille d''évaluation'!$H56=3,0.7," ")</f>
        <v xml:space="preserve"> </v>
      </c>
      <c r="E54" s="57" t="str">
        <f>IF('grille d''évaluation'!$H56=4,1," ")</f>
        <v xml:space="preserve"> </v>
      </c>
      <c r="F54" s="57" t="str">
        <f>IF('grille d''évaluation'!$H56=5,"NA"," ")</f>
        <v>NA</v>
      </c>
      <c r="G54" s="57">
        <f>SUM(B54:F54)</f>
        <v>0</v>
      </c>
      <c r="H54" s="57">
        <v>1</v>
      </c>
      <c r="I54" s="57">
        <f>G54*H54</f>
        <v>0</v>
      </c>
    </row>
    <row r="55" spans="1:9">
      <c r="A55" s="11" t="s">
        <v>174</v>
      </c>
      <c r="B55" s="24"/>
      <c r="C55" s="24"/>
      <c r="D55" s="24"/>
      <c r="E55" s="24"/>
      <c r="F55" s="24"/>
      <c r="G55" s="24"/>
      <c r="H55" s="25"/>
      <c r="I55" s="36">
        <f>SUM(I56:I56)</f>
        <v>0</v>
      </c>
    </row>
    <row r="56" spans="1:9" ht="24">
      <c r="A56" s="9" t="s">
        <v>228</v>
      </c>
      <c r="B56" s="57" t="str">
        <f>IF('grille d''évaluation'!$H58=1,0," ")</f>
        <v xml:space="preserve"> </v>
      </c>
      <c r="C56" s="57" t="str">
        <f>IF('grille d''évaluation'!$H58=2,0.3," ")</f>
        <v xml:space="preserve"> </v>
      </c>
      <c r="D56" s="57" t="str">
        <f>IF('grille d''évaluation'!$H58=3,0.7," ")</f>
        <v xml:space="preserve"> </v>
      </c>
      <c r="E56" s="57" t="str">
        <f>IF('grille d''évaluation'!$H58=4,1," ")</f>
        <v xml:space="preserve"> </v>
      </c>
      <c r="F56" s="57" t="str">
        <f>IF('grille d''évaluation'!$H58=5,"NA"," ")</f>
        <v>NA</v>
      </c>
      <c r="G56" s="57">
        <f>SUM(B56:F56)</f>
        <v>0</v>
      </c>
      <c r="H56" s="57">
        <v>1</v>
      </c>
      <c r="I56" s="57">
        <f>G56*H56</f>
        <v>0</v>
      </c>
    </row>
    <row r="57" spans="1:9">
      <c r="A57" s="11" t="s">
        <v>175</v>
      </c>
      <c r="B57" s="24"/>
      <c r="C57" s="24"/>
      <c r="D57" s="24"/>
      <c r="E57" s="24"/>
      <c r="F57" s="24"/>
      <c r="G57" s="24"/>
      <c r="H57" s="25"/>
      <c r="I57" s="36">
        <f>SUM(I58:I60)</f>
        <v>0</v>
      </c>
    </row>
    <row r="58" spans="1:9" ht="36">
      <c r="A58" s="7" t="s">
        <v>229</v>
      </c>
      <c r="B58" s="57" t="str">
        <f>IF('grille d''évaluation'!$H60=1,0," ")</f>
        <v xml:space="preserve"> </v>
      </c>
      <c r="C58" s="57" t="str">
        <f>IF('grille d''évaluation'!$H60=2,0.3," ")</f>
        <v xml:space="preserve"> </v>
      </c>
      <c r="D58" s="57" t="str">
        <f>IF('grille d''évaluation'!$H60=3,0.7," ")</f>
        <v xml:space="preserve"> </v>
      </c>
      <c r="E58" s="57" t="str">
        <f>IF('grille d''évaluation'!$H60=4,1," ")</f>
        <v xml:space="preserve"> </v>
      </c>
      <c r="F58" s="57" t="str">
        <f>IF('grille d''évaluation'!$H60=5,"NA"," ")</f>
        <v>NA</v>
      </c>
      <c r="G58" s="57">
        <f>SUM(B58:F58)</f>
        <v>0</v>
      </c>
      <c r="H58" s="57">
        <v>0.3</v>
      </c>
      <c r="I58" s="57">
        <f>G58*H58</f>
        <v>0</v>
      </c>
    </row>
    <row r="59" spans="1:9" ht="24">
      <c r="A59" s="7" t="s">
        <v>230</v>
      </c>
      <c r="B59" s="57" t="str">
        <f>IF('grille d''évaluation'!$H61=1,0," ")</f>
        <v xml:space="preserve"> </v>
      </c>
      <c r="C59" s="57" t="str">
        <f>IF('grille d''évaluation'!$H61=2,0.3," ")</f>
        <v xml:space="preserve"> </v>
      </c>
      <c r="D59" s="57" t="str">
        <f>IF('grille d''évaluation'!$H61=3,0.7," ")</f>
        <v xml:space="preserve"> </v>
      </c>
      <c r="E59" s="57" t="str">
        <f>IF('grille d''évaluation'!$H61=4,1," ")</f>
        <v xml:space="preserve"> </v>
      </c>
      <c r="F59" s="57" t="str">
        <f>IF('grille d''évaluation'!$H61=5,"NA"," ")</f>
        <v>NA</v>
      </c>
      <c r="G59" s="57">
        <f>SUM(B59:F59)</f>
        <v>0</v>
      </c>
      <c r="H59" s="57">
        <v>0.3</v>
      </c>
      <c r="I59" s="57">
        <f>G59*H59</f>
        <v>0</v>
      </c>
    </row>
    <row r="60" spans="1:9" ht="24">
      <c r="A60" s="7" t="s">
        <v>231</v>
      </c>
      <c r="B60" s="57" t="str">
        <f>IF('grille d''évaluation'!$H62=1,0," ")</f>
        <v xml:space="preserve"> </v>
      </c>
      <c r="C60" s="57" t="str">
        <f>IF('grille d''évaluation'!$H62=2,0.3," ")</f>
        <v xml:space="preserve"> </v>
      </c>
      <c r="D60" s="57" t="str">
        <f>IF('grille d''évaluation'!$H62=3,0.7," ")</f>
        <v xml:space="preserve"> </v>
      </c>
      <c r="E60" s="57" t="str">
        <f>IF('grille d''évaluation'!$H62=4,1," ")</f>
        <v xml:space="preserve"> </v>
      </c>
      <c r="F60" s="57" t="str">
        <f>IF('grille d''évaluation'!$H62=5,"NA"," ")</f>
        <v>NA</v>
      </c>
      <c r="G60" s="57">
        <f>SUM(B60:F60)</f>
        <v>0</v>
      </c>
      <c r="H60" s="57">
        <v>0.4</v>
      </c>
      <c r="I60" s="57">
        <f>G60*H60</f>
        <v>0</v>
      </c>
    </row>
    <row r="61" spans="1:9">
      <c r="A61" s="11" t="s">
        <v>176</v>
      </c>
      <c r="B61" s="24"/>
      <c r="C61" s="24"/>
      <c r="D61" s="24"/>
      <c r="E61" s="24"/>
      <c r="F61" s="24"/>
      <c r="G61" s="24"/>
      <c r="H61" s="25"/>
      <c r="I61" s="36">
        <f>SUM(I62:I64)</f>
        <v>0</v>
      </c>
    </row>
    <row r="62" spans="1:9" ht="24">
      <c r="A62" s="12" t="s">
        <v>232</v>
      </c>
      <c r="B62" s="57" t="str">
        <f>IF('grille d''évaluation'!$H64=1,0," ")</f>
        <v xml:space="preserve"> </v>
      </c>
      <c r="C62" s="57" t="str">
        <f>IF('grille d''évaluation'!$H64=2,0.3," ")</f>
        <v xml:space="preserve"> </v>
      </c>
      <c r="D62" s="57" t="str">
        <f>IF('grille d''évaluation'!$H64=3,0.7," ")</f>
        <v xml:space="preserve"> </v>
      </c>
      <c r="E62" s="57" t="str">
        <f>IF('grille d''évaluation'!$H64=4,1," ")</f>
        <v xml:space="preserve"> </v>
      </c>
      <c r="F62" s="57" t="str">
        <f>IF('grille d''évaluation'!$H64=5,"NA"," ")</f>
        <v>NA</v>
      </c>
      <c r="G62" s="57">
        <f>SUM(B62:F62)</f>
        <v>0</v>
      </c>
      <c r="H62" s="57">
        <v>0.3</v>
      </c>
      <c r="I62" s="57">
        <f>G62*H62</f>
        <v>0</v>
      </c>
    </row>
    <row r="63" spans="1:9" ht="24">
      <c r="A63" s="7" t="s">
        <v>234</v>
      </c>
      <c r="B63" s="57" t="str">
        <f>IF('grille d''évaluation'!$H65=1,0," ")</f>
        <v xml:space="preserve"> </v>
      </c>
      <c r="C63" s="57" t="str">
        <f>IF('grille d''évaluation'!$H65=2,0.3," ")</f>
        <v xml:space="preserve"> </v>
      </c>
      <c r="D63" s="57" t="str">
        <f>IF('grille d''évaluation'!$H65=3,0.7," ")</f>
        <v xml:space="preserve"> </v>
      </c>
      <c r="E63" s="57" t="str">
        <f>IF('grille d''évaluation'!$H65=4,1," ")</f>
        <v xml:space="preserve"> </v>
      </c>
      <c r="F63" s="57" t="str">
        <f>IF('grille d''évaluation'!$H65=5,"NA"," ")</f>
        <v>NA</v>
      </c>
      <c r="G63" s="57">
        <f>SUM(B63:F63)</f>
        <v>0</v>
      </c>
      <c r="H63" s="57">
        <v>0.3</v>
      </c>
      <c r="I63" s="57">
        <f>G63*H63</f>
        <v>0</v>
      </c>
    </row>
    <row r="64" spans="1:9" ht="24">
      <c r="A64" s="7" t="s">
        <v>235</v>
      </c>
      <c r="B64" s="57" t="str">
        <f>IF('grille d''évaluation'!$H66=1,0," ")</f>
        <v xml:space="preserve"> </v>
      </c>
      <c r="C64" s="57" t="str">
        <f>IF('grille d''évaluation'!$H66=2,0.3," ")</f>
        <v xml:space="preserve"> </v>
      </c>
      <c r="D64" s="57" t="str">
        <f>IF('grille d''évaluation'!$H66=3,0.7," ")</f>
        <v xml:space="preserve"> </v>
      </c>
      <c r="E64" s="57" t="str">
        <f>IF('grille d''évaluation'!$H66=4,1," ")</f>
        <v xml:space="preserve"> </v>
      </c>
      <c r="F64" s="57" t="str">
        <f>IF('grille d''évaluation'!$H66=5,"NA"," ")</f>
        <v>NA</v>
      </c>
      <c r="G64" s="57">
        <f>SUM(B64:F64)</f>
        <v>0</v>
      </c>
      <c r="H64" s="57">
        <v>0.4</v>
      </c>
      <c r="I64" s="57">
        <f>G64*H64</f>
        <v>0</v>
      </c>
    </row>
    <row r="65" spans="1:9">
      <c r="A65" s="11" t="s">
        <v>177</v>
      </c>
      <c r="B65" s="24"/>
      <c r="C65" s="24"/>
      <c r="D65" s="24"/>
      <c r="E65" s="24"/>
      <c r="F65" s="24"/>
      <c r="G65" s="24"/>
      <c r="H65" s="25"/>
      <c r="I65" s="36">
        <f>SUM(I66:I68)</f>
        <v>0</v>
      </c>
    </row>
    <row r="66" spans="1:9" ht="36">
      <c r="A66" s="7" t="s">
        <v>191</v>
      </c>
      <c r="B66" s="57" t="str">
        <f>IF('grille d''évaluation'!$H68=1,0," ")</f>
        <v xml:space="preserve"> </v>
      </c>
      <c r="C66" s="57" t="str">
        <f>IF('grille d''évaluation'!$H68=2,0.3," ")</f>
        <v xml:space="preserve"> </v>
      </c>
      <c r="D66" s="57" t="str">
        <f>IF('grille d''évaluation'!$H68=3,0.7," ")</f>
        <v xml:space="preserve"> </v>
      </c>
      <c r="E66" s="57" t="str">
        <f>IF('grille d''évaluation'!$H68=4,1," ")</f>
        <v xml:space="preserve"> </v>
      </c>
      <c r="F66" s="57" t="str">
        <f>IF('grille d''évaluation'!$H68=5,"NA"," ")</f>
        <v>NA</v>
      </c>
      <c r="G66" s="57">
        <f>SUM(B66:F66)</f>
        <v>0</v>
      </c>
      <c r="H66" s="57">
        <v>0.3</v>
      </c>
      <c r="I66" s="57">
        <f>G66*H66</f>
        <v>0</v>
      </c>
    </row>
    <row r="67" spans="1:9" ht="24">
      <c r="A67" s="7" t="s">
        <v>192</v>
      </c>
      <c r="B67" s="57" t="str">
        <f>IF('grille d''évaluation'!$H69=1,0," ")</f>
        <v xml:space="preserve"> </v>
      </c>
      <c r="C67" s="57" t="str">
        <f>IF('grille d''évaluation'!$H69=2,0.3," ")</f>
        <v xml:space="preserve"> </v>
      </c>
      <c r="D67" s="57" t="str">
        <f>IF('grille d''évaluation'!$H69=3,0.7," ")</f>
        <v xml:space="preserve"> </v>
      </c>
      <c r="E67" s="57" t="str">
        <f>IF('grille d''évaluation'!$H69=4,1," ")</f>
        <v xml:space="preserve"> </v>
      </c>
      <c r="F67" s="57" t="str">
        <f>IF('grille d''évaluation'!$H69=5,"NA"," ")</f>
        <v>NA</v>
      </c>
      <c r="G67" s="57">
        <f>SUM(B67:F67)</f>
        <v>0</v>
      </c>
      <c r="H67" s="57">
        <v>0.3</v>
      </c>
      <c r="I67" s="57">
        <f>G67*H67</f>
        <v>0</v>
      </c>
    </row>
    <row r="68" spans="1:9">
      <c r="A68" s="7" t="s">
        <v>193</v>
      </c>
      <c r="B68" s="57" t="str">
        <f>IF('grille d''évaluation'!$H70=1,0," ")</f>
        <v xml:space="preserve"> </v>
      </c>
      <c r="C68" s="57" t="str">
        <f>IF('grille d''évaluation'!$H70=2,0.3," ")</f>
        <v xml:space="preserve"> </v>
      </c>
      <c r="D68" s="57" t="str">
        <f>IF('grille d''évaluation'!$H70=3,0.7," ")</f>
        <v xml:space="preserve"> </v>
      </c>
      <c r="E68" s="57" t="str">
        <f>IF('grille d''évaluation'!$H70=4,1," ")</f>
        <v xml:space="preserve"> </v>
      </c>
      <c r="F68" s="57" t="str">
        <f>IF('grille d''évaluation'!$H70=5,"NA"," ")</f>
        <v>NA</v>
      </c>
      <c r="G68" s="57">
        <f>SUM(B68:F68)</f>
        <v>0</v>
      </c>
      <c r="H68" s="57">
        <v>0.4</v>
      </c>
      <c r="I68" s="57">
        <f>G68*H68</f>
        <v>0</v>
      </c>
    </row>
    <row r="69" spans="1:9">
      <c r="A69" s="11" t="s">
        <v>178</v>
      </c>
      <c r="B69" s="24"/>
      <c r="C69" s="24"/>
      <c r="D69" s="24"/>
      <c r="E69" s="24"/>
      <c r="F69" s="24"/>
      <c r="G69" s="24"/>
      <c r="H69" s="25"/>
      <c r="I69" s="36">
        <f>SUM(I70:I72)</f>
        <v>0</v>
      </c>
    </row>
    <row r="70" spans="1:9">
      <c r="A70" s="7" t="s">
        <v>194</v>
      </c>
      <c r="B70" s="57" t="str">
        <f>IF('grille d''évaluation'!$H72=1,0," ")</f>
        <v xml:space="preserve"> </v>
      </c>
      <c r="C70" s="57" t="str">
        <f>IF('grille d''évaluation'!$H72=2,0.3," ")</f>
        <v xml:space="preserve"> </v>
      </c>
      <c r="D70" s="57" t="str">
        <f>IF('grille d''évaluation'!$H72=3,0.7," ")</f>
        <v xml:space="preserve"> </v>
      </c>
      <c r="E70" s="57" t="str">
        <f>IF('grille d''évaluation'!$H72=4,1," ")</f>
        <v xml:space="preserve"> </v>
      </c>
      <c r="F70" s="57" t="str">
        <f>IF('grille d''évaluation'!$H72=5,"NA"," ")</f>
        <v>NA</v>
      </c>
      <c r="G70" s="57">
        <f>SUM(B70:F70)</f>
        <v>0</v>
      </c>
      <c r="H70" s="57">
        <v>0.4</v>
      </c>
      <c r="I70" s="57">
        <f>G70*H70</f>
        <v>0</v>
      </c>
    </row>
    <row r="71" spans="1:9">
      <c r="A71" s="7" t="s">
        <v>195</v>
      </c>
      <c r="B71" s="57" t="str">
        <f>IF('grille d''évaluation'!$H73=1,0," ")</f>
        <v xml:space="preserve"> </v>
      </c>
      <c r="C71" s="57" t="str">
        <f>IF('grille d''évaluation'!$H73=2,0.3," ")</f>
        <v xml:space="preserve"> </v>
      </c>
      <c r="D71" s="57" t="str">
        <f>IF('grille d''évaluation'!$H73=3,0.7," ")</f>
        <v xml:space="preserve"> </v>
      </c>
      <c r="E71" s="57" t="str">
        <f>IF('grille d''évaluation'!$H73=4,1," ")</f>
        <v xml:space="preserve"> </v>
      </c>
      <c r="F71" s="57" t="str">
        <f>IF('grille d''évaluation'!$H73=5,"NA"," ")</f>
        <v>NA</v>
      </c>
      <c r="G71" s="57">
        <f>SUM(B71:F71)</f>
        <v>0</v>
      </c>
      <c r="H71" s="57">
        <v>0.3</v>
      </c>
      <c r="I71" s="57">
        <f>G71*H71</f>
        <v>0</v>
      </c>
    </row>
    <row r="72" spans="1:9" ht="24">
      <c r="A72" s="7" t="s">
        <v>196</v>
      </c>
      <c r="B72" s="57" t="str">
        <f>IF('grille d''évaluation'!$H74=1,0," ")</f>
        <v xml:space="preserve"> </v>
      </c>
      <c r="C72" s="57" t="str">
        <f>IF('grille d''évaluation'!$H74=2,0.3," ")</f>
        <v xml:space="preserve"> </v>
      </c>
      <c r="D72" s="57" t="str">
        <f>IF('grille d''évaluation'!$H74=3,0.7," ")</f>
        <v xml:space="preserve"> </v>
      </c>
      <c r="E72" s="57" t="str">
        <f>IF('grille d''évaluation'!$H74=4,1," ")</f>
        <v xml:space="preserve"> </v>
      </c>
      <c r="F72" s="57" t="str">
        <f>IF('grille d''évaluation'!$H74=5,"NA"," ")</f>
        <v>NA</v>
      </c>
      <c r="G72" s="57">
        <f>SUM(B72:F72)</f>
        <v>0</v>
      </c>
      <c r="H72" s="57">
        <v>0.3</v>
      </c>
      <c r="I72" s="57">
        <f>G72*H72</f>
        <v>0</v>
      </c>
    </row>
    <row r="73" spans="1:9">
      <c r="A73" s="11" t="s">
        <v>94</v>
      </c>
      <c r="B73" s="24"/>
      <c r="C73" s="24"/>
      <c r="D73" s="24"/>
      <c r="E73" s="24"/>
      <c r="F73" s="24"/>
      <c r="G73" s="24"/>
      <c r="H73" s="25"/>
      <c r="I73" s="36">
        <f>SUM(I74:I76)</f>
        <v>0</v>
      </c>
    </row>
    <row r="74" spans="1:9" ht="36">
      <c r="A74" s="7" t="s">
        <v>212</v>
      </c>
      <c r="B74" s="57" t="str">
        <f>IF('grille d''évaluation'!$H76=1,0," ")</f>
        <v xml:space="preserve"> </v>
      </c>
      <c r="C74" s="57" t="str">
        <f>IF('grille d''évaluation'!$H76=2,0.3," ")</f>
        <v xml:space="preserve"> </v>
      </c>
      <c r="D74" s="57" t="str">
        <f>IF('grille d''évaluation'!$H76=3,0.7," ")</f>
        <v xml:space="preserve"> </v>
      </c>
      <c r="E74" s="57" t="str">
        <f>IF('grille d''évaluation'!$H76=4,1," ")</f>
        <v xml:space="preserve"> </v>
      </c>
      <c r="F74" s="57" t="str">
        <f>IF('grille d''évaluation'!$H76=5,"NA"," ")</f>
        <v>NA</v>
      </c>
      <c r="G74" s="57">
        <f>SUM(B74:F74)</f>
        <v>0</v>
      </c>
      <c r="H74" s="57">
        <v>0.4</v>
      </c>
      <c r="I74" s="57">
        <f>G74*H74</f>
        <v>0</v>
      </c>
    </row>
    <row r="75" spans="1:9" ht="36">
      <c r="A75" s="7" t="s">
        <v>143</v>
      </c>
      <c r="B75" s="57" t="str">
        <f>IF('grille d''évaluation'!$H77=1,0," ")</f>
        <v xml:space="preserve"> </v>
      </c>
      <c r="C75" s="57" t="str">
        <f>IF('grille d''évaluation'!$H77=2,0.3," ")</f>
        <v xml:space="preserve"> </v>
      </c>
      <c r="D75" s="57" t="str">
        <f>IF('grille d''évaluation'!$H77=3,0.7," ")</f>
        <v xml:space="preserve"> </v>
      </c>
      <c r="E75" s="57" t="str">
        <f>IF('grille d''évaluation'!$H77=4,1," ")</f>
        <v xml:space="preserve"> </v>
      </c>
      <c r="F75" s="57" t="str">
        <f>IF('grille d''évaluation'!$H77=5,"NA"," ")</f>
        <v>NA</v>
      </c>
      <c r="G75" s="57">
        <f>SUM(B75:F75)</f>
        <v>0</v>
      </c>
      <c r="H75" s="57">
        <v>0.3</v>
      </c>
      <c r="I75" s="57">
        <f>G75*H75</f>
        <v>0</v>
      </c>
    </row>
    <row r="76" spans="1:9" ht="24">
      <c r="A76" s="7" t="s">
        <v>197</v>
      </c>
      <c r="B76" s="57" t="str">
        <f>IF('grille d''évaluation'!$H78=1,0," ")</f>
        <v xml:space="preserve"> </v>
      </c>
      <c r="C76" s="57" t="str">
        <f>IF('grille d''évaluation'!$H78=2,0.3," ")</f>
        <v xml:space="preserve"> </v>
      </c>
      <c r="D76" s="57" t="str">
        <f>IF('grille d''évaluation'!$H78=3,0.7," ")</f>
        <v xml:space="preserve"> </v>
      </c>
      <c r="E76" s="57" t="str">
        <f>IF('grille d''évaluation'!$H78=4,1," ")</f>
        <v xml:space="preserve"> </v>
      </c>
      <c r="F76" s="57" t="str">
        <f>IF('grille d''évaluation'!$H78=5,"NA"," ")</f>
        <v>NA</v>
      </c>
      <c r="G76" s="57">
        <f>SUM(B76:F76)</f>
        <v>0</v>
      </c>
      <c r="H76" s="57">
        <v>0.3</v>
      </c>
      <c r="I76" s="57">
        <f>G76*H76</f>
        <v>0</v>
      </c>
    </row>
    <row r="77" spans="1:9">
      <c r="A77" s="4" t="s">
        <v>211</v>
      </c>
      <c r="B77" s="24"/>
      <c r="C77" s="24"/>
      <c r="D77" s="24"/>
      <c r="E77" s="24"/>
      <c r="F77" s="24"/>
      <c r="G77" s="24"/>
      <c r="H77" s="25"/>
      <c r="I77" s="36">
        <f>SUM(I78:I81)</f>
        <v>0</v>
      </c>
    </row>
    <row r="78" spans="1:9" ht="48">
      <c r="A78" s="7" t="s">
        <v>144</v>
      </c>
      <c r="B78" s="57" t="str">
        <f>IF('grille d''évaluation'!$H80=1,0," ")</f>
        <v xml:space="preserve"> </v>
      </c>
      <c r="C78" s="57" t="str">
        <f>IF('grille d''évaluation'!$H80=2,0.3," ")</f>
        <v xml:space="preserve"> </v>
      </c>
      <c r="D78" s="57" t="str">
        <f>IF('grille d''évaluation'!$H80=3,0.7," ")</f>
        <v xml:space="preserve"> </v>
      </c>
      <c r="E78" s="57" t="str">
        <f>IF('grille d''évaluation'!$H80=4,1," ")</f>
        <v xml:space="preserve"> </v>
      </c>
      <c r="F78" s="57" t="str">
        <f>IF('grille d''évaluation'!$H80=5,"NA"," ")</f>
        <v>NA</v>
      </c>
      <c r="G78" s="57">
        <f>SUM(B78:F78)</f>
        <v>0</v>
      </c>
      <c r="H78" s="57">
        <v>0.4</v>
      </c>
      <c r="I78" s="57">
        <f>G78*H78</f>
        <v>0</v>
      </c>
    </row>
    <row r="79" spans="1:9" ht="24">
      <c r="A79" s="2" t="s">
        <v>87</v>
      </c>
      <c r="B79" s="57" t="str">
        <f>IF('grille d''évaluation'!$H81=1,0," ")</f>
        <v xml:space="preserve"> </v>
      </c>
      <c r="C79" s="57" t="str">
        <f>IF('grille d''évaluation'!$H81=2,0.3," ")</f>
        <v xml:space="preserve"> </v>
      </c>
      <c r="D79" s="57" t="str">
        <f>IF('grille d''évaluation'!$H81=3,0.7," ")</f>
        <v xml:space="preserve"> </v>
      </c>
      <c r="E79" s="57" t="str">
        <f>IF('grille d''évaluation'!$H81=4,1," ")</f>
        <v xml:space="preserve"> </v>
      </c>
      <c r="F79" s="57" t="str">
        <f>IF('grille d''évaluation'!$H81=5,"NA"," ")</f>
        <v>NA</v>
      </c>
      <c r="G79" s="57">
        <f>SUM(B79:F79)</f>
        <v>0</v>
      </c>
      <c r="H79" s="57">
        <v>0.4</v>
      </c>
      <c r="I79" s="57">
        <f>G79*H79</f>
        <v>0</v>
      </c>
    </row>
    <row r="80" spans="1:9" ht="36">
      <c r="A80" s="7" t="s">
        <v>198</v>
      </c>
      <c r="B80" s="57" t="str">
        <f>IF('grille d''évaluation'!$H82=1,0," ")</f>
        <v xml:space="preserve"> </v>
      </c>
      <c r="C80" s="57" t="str">
        <f>IF('grille d''évaluation'!$H82=2,0.3," ")</f>
        <v xml:space="preserve"> </v>
      </c>
      <c r="D80" s="57" t="str">
        <f>IF('grille d''évaluation'!$H82=3,0.7," ")</f>
        <v xml:space="preserve"> </v>
      </c>
      <c r="E80" s="57" t="str">
        <f>IF('grille d''évaluation'!$H82=4,1," ")</f>
        <v xml:space="preserve"> </v>
      </c>
      <c r="F80" s="57" t="str">
        <f>IF('grille d''évaluation'!$H82=5,"NA"," ")</f>
        <v>NA</v>
      </c>
      <c r="G80" s="57">
        <f>SUM(B80:F80)</f>
        <v>0</v>
      </c>
      <c r="H80" s="57">
        <v>0.1</v>
      </c>
      <c r="I80" s="57">
        <f>G80*H80</f>
        <v>0</v>
      </c>
    </row>
    <row r="81" spans="1:9" ht="24">
      <c r="A81" s="2" t="s">
        <v>199</v>
      </c>
      <c r="B81" s="57" t="str">
        <f>IF('grille d''évaluation'!$H83=1,0," ")</f>
        <v xml:space="preserve"> </v>
      </c>
      <c r="C81" s="57" t="str">
        <f>IF('grille d''évaluation'!$H83=2,0.3," ")</f>
        <v xml:space="preserve"> </v>
      </c>
      <c r="D81" s="57" t="str">
        <f>IF('grille d''évaluation'!$H83=3,0.7," ")</f>
        <v xml:space="preserve"> </v>
      </c>
      <c r="E81" s="57" t="str">
        <f>IF('grille d''évaluation'!$H83=4,1," ")</f>
        <v xml:space="preserve"> </v>
      </c>
      <c r="F81" s="57" t="str">
        <f>IF('grille d''évaluation'!$H83=5,"NA"," ")</f>
        <v>NA</v>
      </c>
      <c r="G81" s="57">
        <f>SUM(B81:F81)</f>
        <v>0</v>
      </c>
      <c r="H81" s="57">
        <v>0.1</v>
      </c>
      <c r="I81" s="57">
        <f>G81*H81</f>
        <v>0</v>
      </c>
    </row>
    <row r="82" spans="1:9">
      <c r="A82" s="11" t="s">
        <v>179</v>
      </c>
      <c r="B82" s="24"/>
      <c r="C82" s="24"/>
      <c r="D82" s="24"/>
      <c r="E82" s="24"/>
      <c r="F82" s="24"/>
      <c r="G82" s="24"/>
      <c r="H82" s="25"/>
      <c r="I82" s="36">
        <f>SUM(I83:I85)</f>
        <v>0</v>
      </c>
    </row>
    <row r="83" spans="1:9" ht="24">
      <c r="A83" s="7" t="s">
        <v>88</v>
      </c>
      <c r="B83" s="57" t="str">
        <f>IF('grille d''évaluation'!$H85=1,0," ")</f>
        <v xml:space="preserve"> </v>
      </c>
      <c r="C83" s="57" t="str">
        <f>IF('grille d''évaluation'!$H85=2,0.3," ")</f>
        <v xml:space="preserve"> </v>
      </c>
      <c r="D83" s="57" t="str">
        <f>IF('grille d''évaluation'!$H85=3,0.7," ")</f>
        <v xml:space="preserve"> </v>
      </c>
      <c r="E83" s="57" t="str">
        <f>IF('grille d''évaluation'!$H85=4,1," ")</f>
        <v xml:space="preserve"> </v>
      </c>
      <c r="F83" s="57" t="str">
        <f>IF('grille d''évaluation'!$H85=5,"NA"," ")</f>
        <v>NA</v>
      </c>
      <c r="G83" s="57">
        <f>SUM(B83:F83)</f>
        <v>0</v>
      </c>
      <c r="H83" s="57">
        <v>0.3</v>
      </c>
      <c r="I83" s="57">
        <f>G83*H83</f>
        <v>0</v>
      </c>
    </row>
    <row r="84" spans="1:9" ht="24">
      <c r="A84" s="7" t="s">
        <v>89</v>
      </c>
      <c r="B84" s="57" t="str">
        <f>IF('grille d''évaluation'!$H86=1,0," ")</f>
        <v xml:space="preserve"> </v>
      </c>
      <c r="C84" s="57" t="str">
        <f>IF('grille d''évaluation'!$H86=2,0.3," ")</f>
        <v xml:space="preserve"> </v>
      </c>
      <c r="D84" s="57" t="str">
        <f>IF('grille d''évaluation'!$H86=3,0.7," ")</f>
        <v xml:space="preserve"> </v>
      </c>
      <c r="E84" s="57" t="str">
        <f>IF('grille d''évaluation'!$H86=4,1," ")</f>
        <v xml:space="preserve"> </v>
      </c>
      <c r="F84" s="57" t="str">
        <f>IF('grille d''évaluation'!$H86=5,"NA"," ")</f>
        <v>NA</v>
      </c>
      <c r="G84" s="57">
        <f>SUM(B84:F84)</f>
        <v>0</v>
      </c>
      <c r="H84" s="57">
        <v>0.3</v>
      </c>
      <c r="I84" s="57">
        <f>G84*H84</f>
        <v>0</v>
      </c>
    </row>
    <row r="85" spans="1:9" ht="36">
      <c r="A85" s="7" t="s">
        <v>152</v>
      </c>
      <c r="B85" s="57" t="str">
        <f>IF('grille d''évaluation'!$H87=1,0," ")</f>
        <v xml:space="preserve"> </v>
      </c>
      <c r="C85" s="57" t="str">
        <f>IF('grille d''évaluation'!$H87=2,0.3," ")</f>
        <v xml:space="preserve"> </v>
      </c>
      <c r="D85" s="57" t="str">
        <f>IF('grille d''évaluation'!$H87=3,0.7," ")</f>
        <v xml:space="preserve"> </v>
      </c>
      <c r="E85" s="57" t="str">
        <f>IF('grille d''évaluation'!$H87=4,1," ")</f>
        <v xml:space="preserve"> </v>
      </c>
      <c r="F85" s="57" t="str">
        <f>IF('grille d''évaluation'!$H87=5,"NA"," ")</f>
        <v>NA</v>
      </c>
      <c r="G85" s="57">
        <f>SUM(B85:F85)</f>
        <v>0</v>
      </c>
      <c r="H85" s="57">
        <v>0.4</v>
      </c>
      <c r="I85" s="57">
        <f>G85*H85</f>
        <v>0</v>
      </c>
    </row>
    <row r="86" spans="1:9">
      <c r="A86" s="11" t="s">
        <v>180</v>
      </c>
      <c r="B86" s="24"/>
      <c r="C86" s="24"/>
      <c r="D86" s="24"/>
      <c r="E86" s="24"/>
      <c r="F86" s="24"/>
      <c r="G86" s="24"/>
      <c r="H86" s="25"/>
      <c r="I86" s="36">
        <f>SUM(I87:I88)</f>
        <v>0</v>
      </c>
    </row>
    <row r="87" spans="1:9" ht="24">
      <c r="A87" s="7" t="s">
        <v>91</v>
      </c>
      <c r="B87" s="57" t="str">
        <f>IF('grille d''évaluation'!$H89=1,0," ")</f>
        <v xml:space="preserve"> </v>
      </c>
      <c r="C87" s="57" t="str">
        <f>IF('grille d''évaluation'!$H89=2,0.3," ")</f>
        <v xml:space="preserve"> </v>
      </c>
      <c r="D87" s="57" t="str">
        <f>IF('grille d''évaluation'!$H89=3,0.7," ")</f>
        <v xml:space="preserve"> </v>
      </c>
      <c r="E87" s="57" t="str">
        <f>IF('grille d''évaluation'!$H89=4,1," ")</f>
        <v xml:space="preserve"> </v>
      </c>
      <c r="F87" s="57" t="str">
        <f>IF('grille d''évaluation'!$H89=5,"NA"," ")</f>
        <v>NA</v>
      </c>
      <c r="G87" s="57">
        <f>SUM(B87:F87)</f>
        <v>0</v>
      </c>
      <c r="H87" s="57">
        <v>0.6</v>
      </c>
      <c r="I87" s="57">
        <f>G87*H87</f>
        <v>0</v>
      </c>
    </row>
    <row r="88" spans="1:9" ht="24">
      <c r="A88" s="7" t="s">
        <v>48</v>
      </c>
      <c r="B88" s="57" t="str">
        <f>IF('grille d''évaluation'!$H90=1,0," ")</f>
        <v xml:space="preserve"> </v>
      </c>
      <c r="C88" s="57" t="str">
        <f>IF('grille d''évaluation'!$H90=2,0.3," ")</f>
        <v xml:space="preserve"> </v>
      </c>
      <c r="D88" s="57" t="str">
        <f>IF('grille d''évaluation'!$H90=3,0.7," ")</f>
        <v xml:space="preserve"> </v>
      </c>
      <c r="E88" s="57" t="str">
        <f>IF('grille d''évaluation'!$H90=4,1," ")</f>
        <v xml:space="preserve"> </v>
      </c>
      <c r="F88" s="57" t="str">
        <f>IF('grille d''évaluation'!$H90=5,"NA"," ")</f>
        <v>NA</v>
      </c>
      <c r="G88" s="57">
        <f>SUM(B88:F88)</f>
        <v>0</v>
      </c>
      <c r="H88" s="57">
        <v>0.4</v>
      </c>
      <c r="I88" s="57">
        <f>G88*H88</f>
        <v>0</v>
      </c>
    </row>
    <row r="89" spans="1:9">
      <c r="A89" s="11" t="s">
        <v>181</v>
      </c>
      <c r="B89" s="24"/>
      <c r="C89" s="24"/>
      <c r="D89" s="24"/>
      <c r="E89" s="24"/>
      <c r="F89" s="24"/>
      <c r="G89" s="24"/>
      <c r="H89" s="25"/>
      <c r="I89" s="36">
        <f>SUM(I90:I93)</f>
        <v>0</v>
      </c>
    </row>
    <row r="90" spans="1:9" ht="36">
      <c r="A90" s="7" t="s">
        <v>92</v>
      </c>
      <c r="B90" s="57" t="str">
        <f>IF('grille d''évaluation'!$H92=1,0," ")</f>
        <v xml:space="preserve"> </v>
      </c>
      <c r="C90" s="57" t="str">
        <f>IF('grille d''évaluation'!$H92=2,0.3," ")</f>
        <v xml:space="preserve"> </v>
      </c>
      <c r="D90" s="57" t="str">
        <f>IF('grille d''évaluation'!$H92=3,0.7," ")</f>
        <v xml:space="preserve"> </v>
      </c>
      <c r="E90" s="57" t="str">
        <f>IF('grille d''évaluation'!$H92=4,1," ")</f>
        <v xml:space="preserve"> </v>
      </c>
      <c r="F90" s="57" t="str">
        <f>IF('grille d''évaluation'!$H92=5,"NA"," ")</f>
        <v>NA</v>
      </c>
      <c r="G90" s="57">
        <f>SUM(B90:F90)</f>
        <v>0</v>
      </c>
      <c r="H90" s="57">
        <v>0.2</v>
      </c>
      <c r="I90" s="57">
        <f>G90*H90</f>
        <v>0</v>
      </c>
    </row>
    <row r="91" spans="1:9" ht="24">
      <c r="A91" s="7" t="s">
        <v>90</v>
      </c>
      <c r="B91" s="57" t="str">
        <f>IF('grille d''évaluation'!$H93=1,0," ")</f>
        <v xml:space="preserve"> </v>
      </c>
      <c r="C91" s="57" t="str">
        <f>IF('grille d''évaluation'!$H93=2,0.3," ")</f>
        <v xml:space="preserve"> </v>
      </c>
      <c r="D91" s="57" t="str">
        <f>IF('grille d''évaluation'!$H93=3,0.7," ")</f>
        <v xml:space="preserve"> </v>
      </c>
      <c r="E91" s="57" t="str">
        <f>IF('grille d''évaluation'!$H93=4,1," ")</f>
        <v xml:space="preserve"> </v>
      </c>
      <c r="F91" s="57" t="str">
        <f>IF('grille d''évaluation'!$H93=5,"NA"," ")</f>
        <v>NA</v>
      </c>
      <c r="G91" s="57">
        <f>SUM(B91:F91)</f>
        <v>0</v>
      </c>
      <c r="H91" s="57">
        <v>0.4</v>
      </c>
      <c r="I91" s="57">
        <f>G91*H91</f>
        <v>0</v>
      </c>
    </row>
    <row r="92" spans="1:9">
      <c r="A92" s="7" t="s">
        <v>93</v>
      </c>
      <c r="B92" s="57" t="str">
        <f>IF('grille d''évaluation'!$H94=1,0," ")</f>
        <v xml:space="preserve"> </v>
      </c>
      <c r="C92" s="57" t="str">
        <f>IF('grille d''évaluation'!$H94=2,0.3," ")</f>
        <v xml:space="preserve"> </v>
      </c>
      <c r="D92" s="57" t="str">
        <f>IF('grille d''évaluation'!$H94=3,0.7," ")</f>
        <v xml:space="preserve"> </v>
      </c>
      <c r="E92" s="57" t="str">
        <f>IF('grille d''évaluation'!$H94=4,1," ")</f>
        <v xml:space="preserve"> </v>
      </c>
      <c r="F92" s="57" t="str">
        <f>IF('grille d''évaluation'!$H94=5,"NA"," ")</f>
        <v>NA</v>
      </c>
      <c r="G92" s="57">
        <f>SUM(B92:F92)</f>
        <v>0</v>
      </c>
      <c r="H92" s="57">
        <v>0.2</v>
      </c>
      <c r="I92" s="57">
        <f>G92*H92</f>
        <v>0</v>
      </c>
    </row>
    <row r="93" spans="1:9">
      <c r="A93" s="9" t="s">
        <v>105</v>
      </c>
      <c r="B93" s="57" t="str">
        <f>IF('grille d''évaluation'!$H95=1,0," ")</f>
        <v xml:space="preserve"> </v>
      </c>
      <c r="C93" s="57" t="str">
        <f>IF('grille d''évaluation'!$H95=2,0.3," ")</f>
        <v xml:space="preserve"> </v>
      </c>
      <c r="D93" s="57" t="str">
        <f>IF('grille d''évaluation'!$H95=3,0.7," ")</f>
        <v xml:space="preserve"> </v>
      </c>
      <c r="E93" s="57" t="str">
        <f>IF('grille d''évaluation'!$H95=4,1," ")</f>
        <v xml:space="preserve"> </v>
      </c>
      <c r="F93" s="57" t="str">
        <f>IF('grille d''évaluation'!$H95=5,"NA"," ")</f>
        <v>NA</v>
      </c>
      <c r="G93" s="57">
        <f>SUM(B93:F93)</f>
        <v>0</v>
      </c>
      <c r="H93" s="57">
        <v>0.2</v>
      </c>
      <c r="I93" s="57">
        <f>G93*H93</f>
        <v>0</v>
      </c>
    </row>
    <row r="94" spans="1:9">
      <c r="A94" s="4" t="s">
        <v>233</v>
      </c>
      <c r="B94" s="24"/>
      <c r="C94" s="24"/>
      <c r="D94" s="24"/>
      <c r="E94" s="24"/>
      <c r="F94" s="24"/>
      <c r="G94" s="24"/>
      <c r="H94" s="25"/>
      <c r="I94" s="36">
        <f>SUM(I95:I104)</f>
        <v>0</v>
      </c>
    </row>
    <row r="95" spans="1:9" ht="36">
      <c r="A95" s="37" t="s">
        <v>200</v>
      </c>
      <c r="B95" s="97" t="str">
        <f>IF('grille d''évaluation'!$H97=1,0," ")</f>
        <v xml:space="preserve"> </v>
      </c>
      <c r="C95" s="97" t="str">
        <f>IF('grille d''évaluation'!$H97=2,0.3," ")</f>
        <v xml:space="preserve"> </v>
      </c>
      <c r="D95" s="97" t="str">
        <f>IF('grille d''évaluation'!$H97=3,0.7," ")</f>
        <v xml:space="preserve"> </v>
      </c>
      <c r="E95" s="97" t="str">
        <f>IF('grille d''évaluation'!$H97=4,1," ")</f>
        <v xml:space="preserve"> </v>
      </c>
      <c r="F95" s="102" t="str">
        <f>IF('grille d''évaluation'!$H97=5,"NA"," ")</f>
        <v>NA</v>
      </c>
      <c r="G95" s="23">
        <f>SUM(B95:F95)</f>
        <v>0</v>
      </c>
      <c r="H95" s="97">
        <v>0.6</v>
      </c>
      <c r="I95" s="97">
        <f>G95*H95</f>
        <v>0</v>
      </c>
    </row>
    <row r="96" spans="1:9">
      <c r="A96" s="43" t="s">
        <v>145</v>
      </c>
      <c r="B96" s="100"/>
      <c r="C96" s="100"/>
      <c r="D96" s="100"/>
      <c r="E96" s="100"/>
      <c r="F96" s="103"/>
      <c r="G96" s="44"/>
      <c r="H96" s="100"/>
      <c r="I96" s="98"/>
    </row>
    <row r="97" spans="1:9">
      <c r="A97" s="13" t="s">
        <v>137</v>
      </c>
      <c r="B97" s="100"/>
      <c r="C97" s="100"/>
      <c r="D97" s="100"/>
      <c r="E97" s="100"/>
      <c r="F97" s="103"/>
      <c r="G97" s="44"/>
      <c r="H97" s="100"/>
      <c r="I97" s="98"/>
    </row>
    <row r="98" spans="1:9">
      <c r="A98" s="13" t="s">
        <v>138</v>
      </c>
      <c r="B98" s="100"/>
      <c r="C98" s="100"/>
      <c r="D98" s="100"/>
      <c r="E98" s="100"/>
      <c r="F98" s="103"/>
      <c r="G98" s="44"/>
      <c r="H98" s="100"/>
      <c r="I98" s="98"/>
    </row>
    <row r="99" spans="1:9">
      <c r="A99" s="13" t="s">
        <v>139</v>
      </c>
      <c r="B99" s="100"/>
      <c r="C99" s="100"/>
      <c r="D99" s="100"/>
      <c r="E99" s="100"/>
      <c r="F99" s="103"/>
      <c r="G99" s="44"/>
      <c r="H99" s="100"/>
      <c r="I99" s="98"/>
    </row>
    <row r="100" spans="1:9">
      <c r="A100" s="13" t="s">
        <v>140</v>
      </c>
      <c r="B100" s="100"/>
      <c r="C100" s="100"/>
      <c r="D100" s="100"/>
      <c r="E100" s="100"/>
      <c r="F100" s="103"/>
      <c r="G100" s="44"/>
      <c r="H100" s="100"/>
      <c r="I100" s="98"/>
    </row>
    <row r="101" spans="1:9">
      <c r="A101" s="13" t="s">
        <v>208</v>
      </c>
      <c r="B101" s="100"/>
      <c r="C101" s="100"/>
      <c r="D101" s="100"/>
      <c r="E101" s="100"/>
      <c r="F101" s="103"/>
      <c r="G101" s="44"/>
      <c r="H101" s="100"/>
      <c r="I101" s="98"/>
    </row>
    <row r="102" spans="1:9">
      <c r="A102" s="13" t="s">
        <v>209</v>
      </c>
      <c r="B102" s="100"/>
      <c r="C102" s="100"/>
      <c r="D102" s="100"/>
      <c r="E102" s="100"/>
      <c r="F102" s="103"/>
      <c r="G102" s="44"/>
      <c r="H102" s="100"/>
      <c r="I102" s="98"/>
    </row>
    <row r="103" spans="1:9">
      <c r="A103" s="5" t="s">
        <v>210</v>
      </c>
      <c r="B103" s="101"/>
      <c r="C103" s="101"/>
      <c r="D103" s="101"/>
      <c r="E103" s="101"/>
      <c r="F103" s="104"/>
      <c r="G103" s="45"/>
      <c r="H103" s="101"/>
      <c r="I103" s="99"/>
    </row>
    <row r="104" spans="1:9" ht="24">
      <c r="A104" s="7" t="s">
        <v>136</v>
      </c>
      <c r="B104" s="57" t="str">
        <f>IF('grille d''évaluation'!$H106=1,0," ")</f>
        <v xml:space="preserve"> </v>
      </c>
      <c r="C104" s="57" t="str">
        <f>IF('grille d''évaluation'!$H106=2,0.3," ")</f>
        <v xml:space="preserve"> </v>
      </c>
      <c r="D104" s="57" t="str">
        <f>IF('grille d''évaluation'!$H106=3,0.7," ")</f>
        <v xml:space="preserve"> </v>
      </c>
      <c r="E104" s="57" t="str">
        <f>IF('grille d''évaluation'!$H106=4,1," ")</f>
        <v xml:space="preserve"> </v>
      </c>
      <c r="F104" s="57" t="str">
        <f>IF('grille d''évaluation'!$H106=5,"NA"," ")</f>
        <v>NA</v>
      </c>
      <c r="G104" s="57">
        <f>SUM(B104:F104)</f>
        <v>0</v>
      </c>
      <c r="H104" s="56">
        <v>0.4</v>
      </c>
      <c r="I104" s="57">
        <f>G104*H104</f>
        <v>0</v>
      </c>
    </row>
    <row r="105" spans="1:9">
      <c r="A105" s="11" t="s">
        <v>184</v>
      </c>
      <c r="B105" s="24"/>
      <c r="C105" s="24"/>
      <c r="D105" s="24"/>
      <c r="E105" s="24"/>
      <c r="F105" s="24"/>
      <c r="G105" s="24"/>
      <c r="H105" s="25"/>
      <c r="I105" s="36">
        <f>SUM(I106:I109)</f>
        <v>0</v>
      </c>
    </row>
    <row r="106" spans="1:9" ht="36">
      <c r="A106" s="7" t="s">
        <v>201</v>
      </c>
      <c r="B106" s="57" t="str">
        <f>IF('grille d''évaluation'!$H108=1,0," ")</f>
        <v xml:space="preserve"> </v>
      </c>
      <c r="C106" s="57" t="str">
        <f>IF('grille d''évaluation'!$H108=2,0.3," ")</f>
        <v xml:space="preserve"> </v>
      </c>
      <c r="D106" s="57" t="str">
        <f>IF('grille d''évaluation'!$H108=3,0.7," ")</f>
        <v xml:space="preserve"> </v>
      </c>
      <c r="E106" s="57" t="str">
        <f>IF('grille d''évaluation'!$H108=4,1," ")</f>
        <v xml:space="preserve"> </v>
      </c>
      <c r="F106" s="57" t="str">
        <f>IF('grille d''évaluation'!$H108=5,"NA"," ")</f>
        <v>NA</v>
      </c>
      <c r="G106" s="57">
        <f>SUM(B106:F106)</f>
        <v>0</v>
      </c>
      <c r="H106" s="57">
        <v>0.3</v>
      </c>
      <c r="I106" s="57">
        <f>G106*H106</f>
        <v>0</v>
      </c>
    </row>
    <row r="107" spans="1:9" ht="36">
      <c r="A107" s="7" t="s">
        <v>147</v>
      </c>
      <c r="B107" s="57" t="str">
        <f>IF('grille d''évaluation'!$H109=1,0," ")</f>
        <v xml:space="preserve"> </v>
      </c>
      <c r="C107" s="57" t="str">
        <f>IF('grille d''évaluation'!$H109=2,0.3," ")</f>
        <v xml:space="preserve"> </v>
      </c>
      <c r="D107" s="57" t="str">
        <f>IF('grille d''évaluation'!$H109=3,0.7," ")</f>
        <v xml:space="preserve"> </v>
      </c>
      <c r="E107" s="57" t="str">
        <f>IF('grille d''évaluation'!$H109=4,1," ")</f>
        <v xml:space="preserve"> </v>
      </c>
      <c r="F107" s="57" t="str">
        <f>IF('grille d''évaluation'!$H109=5,"NA"," ")</f>
        <v>NA</v>
      </c>
      <c r="G107" s="57">
        <f>SUM(B107:F107)</f>
        <v>0</v>
      </c>
      <c r="H107" s="57">
        <v>0.2</v>
      </c>
      <c r="I107" s="57">
        <f>G107*H107</f>
        <v>0</v>
      </c>
    </row>
    <row r="108" spans="1:9" ht="24">
      <c r="A108" s="7" t="s">
        <v>135</v>
      </c>
      <c r="B108" s="57" t="str">
        <f>IF('grille d''évaluation'!$H110=1,0," ")</f>
        <v xml:space="preserve"> </v>
      </c>
      <c r="C108" s="57" t="str">
        <f>IF('grille d''évaluation'!$H110=2,0.3," ")</f>
        <v xml:space="preserve"> </v>
      </c>
      <c r="D108" s="57" t="str">
        <f>IF('grille d''évaluation'!$H110=3,0.7," ")</f>
        <v xml:space="preserve"> </v>
      </c>
      <c r="E108" s="57" t="str">
        <f>IF('grille d''évaluation'!$H110=4,1," ")</f>
        <v xml:space="preserve"> </v>
      </c>
      <c r="F108" s="57" t="str">
        <f>IF('grille d''évaluation'!$H110=5,"NA"," ")</f>
        <v>NA</v>
      </c>
      <c r="G108" s="57">
        <f>SUM(B108:F108)</f>
        <v>0</v>
      </c>
      <c r="H108" s="57">
        <v>0.3</v>
      </c>
      <c r="I108" s="57">
        <f>G108*H108</f>
        <v>0</v>
      </c>
    </row>
    <row r="109" spans="1:9" ht="24">
      <c r="A109" s="7" t="s">
        <v>134</v>
      </c>
      <c r="B109" s="57" t="str">
        <f>IF('grille d''évaluation'!$H111=1,0," ")</f>
        <v xml:space="preserve"> </v>
      </c>
      <c r="C109" s="57" t="str">
        <f>IF('grille d''évaluation'!$H111=2,0.3," ")</f>
        <v xml:space="preserve"> </v>
      </c>
      <c r="D109" s="57" t="str">
        <f>IF('grille d''évaluation'!$H111=3,0.7," ")</f>
        <v xml:space="preserve"> </v>
      </c>
      <c r="E109" s="57" t="str">
        <f>IF('grille d''évaluation'!$H111=4,1," ")</f>
        <v xml:space="preserve"> </v>
      </c>
      <c r="F109" s="57" t="str">
        <f>IF('grille d''évaluation'!$H111=5,"NA"," ")</f>
        <v>NA</v>
      </c>
      <c r="G109" s="57">
        <f>SUM(B109:F109)</f>
        <v>0</v>
      </c>
      <c r="H109" s="57">
        <v>0.2</v>
      </c>
      <c r="I109" s="57">
        <f>G109*H109</f>
        <v>0</v>
      </c>
    </row>
    <row r="110" spans="1:9">
      <c r="A110" s="11" t="s">
        <v>185</v>
      </c>
      <c r="B110" s="24"/>
      <c r="C110" s="24"/>
      <c r="D110" s="24"/>
      <c r="E110" s="24"/>
      <c r="F110" s="24"/>
      <c r="G110" s="24"/>
      <c r="H110" s="25"/>
      <c r="I110" s="36">
        <f>SUM(I111:I114)</f>
        <v>0</v>
      </c>
    </row>
    <row r="111" spans="1:9" ht="24">
      <c r="A111" s="9" t="s">
        <v>132</v>
      </c>
      <c r="B111" s="57" t="str">
        <f>IF('grille d''évaluation'!$H113=1,0," ")</f>
        <v xml:space="preserve"> </v>
      </c>
      <c r="C111" s="57" t="str">
        <f>IF('grille d''évaluation'!$H113=2,0.3," ")</f>
        <v xml:space="preserve"> </v>
      </c>
      <c r="D111" s="57" t="str">
        <f>IF('grille d''évaluation'!$H113=3,0.7," ")</f>
        <v xml:space="preserve"> </v>
      </c>
      <c r="E111" s="57" t="str">
        <f>IF('grille d''évaluation'!$H113=4,1," ")</f>
        <v xml:space="preserve"> </v>
      </c>
      <c r="F111" s="57" t="str">
        <f>IF('grille d''évaluation'!$H113=5,"NA"," ")</f>
        <v>NA</v>
      </c>
      <c r="G111" s="57">
        <f>SUM(B111:F111)</f>
        <v>0</v>
      </c>
      <c r="H111" s="57">
        <v>0.3</v>
      </c>
      <c r="I111" s="57">
        <f>G111*H111</f>
        <v>0</v>
      </c>
    </row>
    <row r="112" spans="1:9" ht="36">
      <c r="A112" s="7" t="s">
        <v>102</v>
      </c>
      <c r="B112" s="57" t="str">
        <f>IF('grille d''évaluation'!$H114=1,0," ")</f>
        <v xml:space="preserve"> </v>
      </c>
      <c r="C112" s="57" t="str">
        <f>IF('grille d''évaluation'!$H114=2,0.3," ")</f>
        <v xml:space="preserve"> </v>
      </c>
      <c r="D112" s="57" t="str">
        <f>IF('grille d''évaluation'!$H114=3,0.7," ")</f>
        <v xml:space="preserve"> </v>
      </c>
      <c r="E112" s="57" t="str">
        <f>IF('grille d''évaluation'!$H114=4,1," ")</f>
        <v xml:space="preserve"> </v>
      </c>
      <c r="F112" s="57" t="str">
        <f>IF('grille d''évaluation'!$H114=5,"NA"," ")</f>
        <v>NA</v>
      </c>
      <c r="G112" s="57">
        <f>SUM(B112:F112)</f>
        <v>0</v>
      </c>
      <c r="H112" s="57">
        <v>0.2</v>
      </c>
      <c r="I112" s="57">
        <f>G112*H112</f>
        <v>0</v>
      </c>
    </row>
    <row r="113" spans="1:9" ht="36">
      <c r="A113" s="7" t="s">
        <v>146</v>
      </c>
      <c r="B113" s="57" t="str">
        <f>IF('grille d''évaluation'!$H115=1,0," ")</f>
        <v xml:space="preserve"> </v>
      </c>
      <c r="C113" s="57" t="str">
        <f>IF('grille d''évaluation'!$H115=2,0.3," ")</f>
        <v xml:space="preserve"> </v>
      </c>
      <c r="D113" s="57" t="str">
        <f>IF('grille d''évaluation'!$H115=3,0.7," ")</f>
        <v xml:space="preserve"> </v>
      </c>
      <c r="E113" s="57" t="str">
        <f>IF('grille d''évaluation'!$H115=4,1," ")</f>
        <v xml:space="preserve"> </v>
      </c>
      <c r="F113" s="57" t="str">
        <f>IF('grille d''évaluation'!$H115=5,"NA"," ")</f>
        <v>NA</v>
      </c>
      <c r="G113" s="57">
        <f>SUM(B113:F113)</f>
        <v>0</v>
      </c>
      <c r="H113" s="57">
        <v>0.3</v>
      </c>
      <c r="I113" s="57">
        <f>G113*H113</f>
        <v>0</v>
      </c>
    </row>
    <row r="114" spans="1:9" ht="24">
      <c r="A114" s="7" t="s">
        <v>133</v>
      </c>
      <c r="B114" s="57" t="str">
        <f>IF('grille d''évaluation'!$H116=1,0," ")</f>
        <v xml:space="preserve"> </v>
      </c>
      <c r="C114" s="57" t="str">
        <f>IF('grille d''évaluation'!$H116=2,0.3," ")</f>
        <v xml:space="preserve"> </v>
      </c>
      <c r="D114" s="57" t="str">
        <f>IF('grille d''évaluation'!$H116=3,0.7," ")</f>
        <v xml:space="preserve"> </v>
      </c>
      <c r="E114" s="57" t="str">
        <f>IF('grille d''évaluation'!$H116=4,1," ")</f>
        <v xml:space="preserve"> </v>
      </c>
      <c r="F114" s="57" t="str">
        <f>IF('grille d''évaluation'!$H116=5,"NA"," ")</f>
        <v>NA</v>
      </c>
      <c r="G114" s="57">
        <f>SUM(B114:F114)</f>
        <v>0</v>
      </c>
      <c r="H114" s="57">
        <v>0.2</v>
      </c>
      <c r="I114" s="57">
        <f>G114*H114</f>
        <v>0</v>
      </c>
    </row>
    <row r="115" spans="1:9">
      <c r="A115" s="11" t="s">
        <v>186</v>
      </c>
      <c r="B115" s="24"/>
      <c r="C115" s="24"/>
      <c r="D115" s="24"/>
      <c r="E115" s="24"/>
      <c r="F115" s="24"/>
      <c r="G115" s="24"/>
      <c r="H115" s="26"/>
      <c r="I115" s="36">
        <f>SUM(I116:I127)</f>
        <v>0</v>
      </c>
    </row>
    <row r="116" spans="1:9" ht="36">
      <c r="A116" s="7" t="s">
        <v>127</v>
      </c>
      <c r="B116" s="57" t="str">
        <f>IF('grille d''évaluation'!$H118=1,0," ")</f>
        <v xml:space="preserve"> </v>
      </c>
      <c r="C116" s="57" t="str">
        <f>IF('grille d''évaluation'!$H118=2,0.3," ")</f>
        <v xml:space="preserve"> </v>
      </c>
      <c r="D116" s="57" t="str">
        <f>IF('grille d''évaluation'!$H118=3,0.7," ")</f>
        <v xml:space="preserve"> </v>
      </c>
      <c r="E116" s="57" t="str">
        <f>IF('grille d''évaluation'!$H118=4,1," ")</f>
        <v xml:space="preserve"> </v>
      </c>
      <c r="F116" s="57" t="str">
        <f>IF('grille d''évaluation'!$H118=5,"NA"," ")</f>
        <v>NA</v>
      </c>
      <c r="G116" s="57">
        <f t="shared" ref="G116:G127" si="2">SUM(B116:F116)</f>
        <v>0</v>
      </c>
      <c r="H116" s="56">
        <v>0.1</v>
      </c>
      <c r="I116" s="57">
        <f t="shared" ref="I116:I127" si="3">G116*H116</f>
        <v>0</v>
      </c>
    </row>
    <row r="117" spans="1:9" ht="24">
      <c r="A117" s="7" t="s">
        <v>128</v>
      </c>
      <c r="B117" s="57" t="str">
        <f>IF('grille d''évaluation'!$H119=1,0," ")</f>
        <v xml:space="preserve"> </v>
      </c>
      <c r="C117" s="57" t="str">
        <f>IF('grille d''évaluation'!$H119=2,0.3," ")</f>
        <v xml:space="preserve"> </v>
      </c>
      <c r="D117" s="57" t="str">
        <f>IF('grille d''évaluation'!$H119=3,0.7," ")</f>
        <v xml:space="preserve"> </v>
      </c>
      <c r="E117" s="57" t="str">
        <f>IF('grille d''évaluation'!$H119=4,1," ")</f>
        <v xml:space="preserve"> </v>
      </c>
      <c r="F117" s="57" t="str">
        <f>IF('grille d''évaluation'!$H119=5,"NA"," ")</f>
        <v>NA</v>
      </c>
      <c r="G117" s="57">
        <f t="shared" si="2"/>
        <v>0</v>
      </c>
      <c r="H117" s="56">
        <v>0.05</v>
      </c>
      <c r="I117" s="57">
        <f t="shared" si="3"/>
        <v>0</v>
      </c>
    </row>
    <row r="118" spans="1:9" ht="24">
      <c r="A118" s="7" t="s">
        <v>129</v>
      </c>
      <c r="B118" s="57" t="str">
        <f>IF('grille d''évaluation'!$H120=1,0," ")</f>
        <v xml:space="preserve"> </v>
      </c>
      <c r="C118" s="57" t="str">
        <f>IF('grille d''évaluation'!$H120=2,0.3," ")</f>
        <v xml:space="preserve"> </v>
      </c>
      <c r="D118" s="57" t="str">
        <f>IF('grille d''évaluation'!$H120=3,0.7," ")</f>
        <v xml:space="preserve"> </v>
      </c>
      <c r="E118" s="57" t="str">
        <f>IF('grille d''évaluation'!$H120=4,1," ")</f>
        <v xml:space="preserve"> </v>
      </c>
      <c r="F118" s="57" t="str">
        <f>IF('grille d''évaluation'!$H120=5,"NA"," ")</f>
        <v>NA</v>
      </c>
      <c r="G118" s="57">
        <f t="shared" si="2"/>
        <v>0</v>
      </c>
      <c r="H118" s="56">
        <v>0.1</v>
      </c>
      <c r="I118" s="57">
        <f t="shared" si="3"/>
        <v>0</v>
      </c>
    </row>
    <row r="119" spans="1:9" ht="36">
      <c r="A119" s="7" t="s">
        <v>202</v>
      </c>
      <c r="B119" s="57" t="str">
        <f>IF('grille d''évaluation'!$H121=1,0," ")</f>
        <v xml:space="preserve"> </v>
      </c>
      <c r="C119" s="57" t="str">
        <f>IF('grille d''évaluation'!$H121=2,0.3," ")</f>
        <v xml:space="preserve"> </v>
      </c>
      <c r="D119" s="57" t="str">
        <f>IF('grille d''évaluation'!$H121=3,0.7," ")</f>
        <v xml:space="preserve"> </v>
      </c>
      <c r="E119" s="57" t="str">
        <f>IF('grille d''évaluation'!$H121=4,1," ")</f>
        <v xml:space="preserve"> </v>
      </c>
      <c r="F119" s="57" t="str">
        <f>IF('grille d''évaluation'!$H121=5,"NA"," ")</f>
        <v>NA</v>
      </c>
      <c r="G119" s="57">
        <f t="shared" si="2"/>
        <v>0</v>
      </c>
      <c r="H119" s="56">
        <v>0.1</v>
      </c>
      <c r="I119" s="57">
        <f t="shared" si="3"/>
        <v>0</v>
      </c>
    </row>
    <row r="120" spans="1:9" ht="48">
      <c r="A120" s="7" t="s">
        <v>237</v>
      </c>
      <c r="B120" s="57" t="str">
        <f>IF('grille d''évaluation'!$H122=1,0," ")</f>
        <v xml:space="preserve"> </v>
      </c>
      <c r="C120" s="57" t="str">
        <f>IF('grille d''évaluation'!$H122=2,0.3," ")</f>
        <v xml:space="preserve"> </v>
      </c>
      <c r="D120" s="57" t="str">
        <f>IF('grille d''évaluation'!$H122=3,0.7," ")</f>
        <v xml:space="preserve"> </v>
      </c>
      <c r="E120" s="57" t="str">
        <f>IF('grille d''évaluation'!$H122=4,1," ")</f>
        <v xml:space="preserve"> </v>
      </c>
      <c r="F120" s="57" t="str">
        <f>IF('grille d''évaluation'!$H122=5,"NA"," ")</f>
        <v>NA</v>
      </c>
      <c r="G120" s="57">
        <f t="shared" si="2"/>
        <v>0</v>
      </c>
      <c r="H120" s="56">
        <v>0.1</v>
      </c>
      <c r="I120" s="57">
        <f t="shared" si="3"/>
        <v>0</v>
      </c>
    </row>
    <row r="121" spans="1:9" ht="36">
      <c r="A121" s="7" t="s">
        <v>100</v>
      </c>
      <c r="B121" s="57" t="str">
        <f>IF('grille d''évaluation'!$H123=1,0," ")</f>
        <v xml:space="preserve"> </v>
      </c>
      <c r="C121" s="57" t="str">
        <f>IF('grille d''évaluation'!$H123=2,0.3," ")</f>
        <v xml:space="preserve"> </v>
      </c>
      <c r="D121" s="57" t="str">
        <f>IF('grille d''évaluation'!$H123=3,0.7," ")</f>
        <v xml:space="preserve"> </v>
      </c>
      <c r="E121" s="57" t="str">
        <f>IF('grille d''évaluation'!$H123=4,1," ")</f>
        <v xml:space="preserve"> </v>
      </c>
      <c r="F121" s="57" t="str">
        <f>IF('grille d''évaluation'!$H123=5,"NA"," ")</f>
        <v>NA</v>
      </c>
      <c r="G121" s="57">
        <f t="shared" si="2"/>
        <v>0</v>
      </c>
      <c r="H121" s="56">
        <v>0.05</v>
      </c>
      <c r="I121" s="57">
        <f t="shared" si="3"/>
        <v>0</v>
      </c>
    </row>
    <row r="122" spans="1:9" ht="24">
      <c r="A122" s="7" t="s">
        <v>101</v>
      </c>
      <c r="B122" s="57" t="str">
        <f>IF('grille d''évaluation'!$H124=1,0," ")</f>
        <v xml:space="preserve"> </v>
      </c>
      <c r="C122" s="57" t="str">
        <f>IF('grille d''évaluation'!$H124=2,0.3," ")</f>
        <v xml:space="preserve"> </v>
      </c>
      <c r="D122" s="57" t="str">
        <f>IF('grille d''évaluation'!$H124=3,0.7," ")</f>
        <v xml:space="preserve"> </v>
      </c>
      <c r="E122" s="57" t="str">
        <f>IF('grille d''évaluation'!$H124=4,1," ")</f>
        <v xml:space="preserve"> </v>
      </c>
      <c r="F122" s="57" t="str">
        <f>IF('grille d''évaluation'!$H124=5,"NA"," ")</f>
        <v>NA</v>
      </c>
      <c r="G122" s="57">
        <f t="shared" si="2"/>
        <v>0</v>
      </c>
      <c r="H122" s="56">
        <v>0.1</v>
      </c>
      <c r="I122" s="57">
        <f t="shared" si="3"/>
        <v>0</v>
      </c>
    </row>
    <row r="123" spans="1:9" ht="24">
      <c r="A123" s="7" t="s">
        <v>106</v>
      </c>
      <c r="B123" s="57" t="str">
        <f>IF('grille d''évaluation'!$H125=1,0," ")</f>
        <v xml:space="preserve"> </v>
      </c>
      <c r="C123" s="57" t="str">
        <f>IF('grille d''évaluation'!$H125=2,0.3," ")</f>
        <v xml:space="preserve"> </v>
      </c>
      <c r="D123" s="57" t="str">
        <f>IF('grille d''évaluation'!$H125=3,0.7," ")</f>
        <v xml:space="preserve"> </v>
      </c>
      <c r="E123" s="57" t="str">
        <f>IF('grille d''évaluation'!$H125=4,1," ")</f>
        <v xml:space="preserve"> </v>
      </c>
      <c r="F123" s="57" t="str">
        <f>IF('grille d''évaluation'!$H125=5,"NA"," ")</f>
        <v>NA</v>
      </c>
      <c r="G123" s="57">
        <f t="shared" si="2"/>
        <v>0</v>
      </c>
      <c r="H123" s="56">
        <v>0.05</v>
      </c>
      <c r="I123" s="57">
        <f t="shared" si="3"/>
        <v>0</v>
      </c>
    </row>
    <row r="124" spans="1:9" ht="24">
      <c r="A124" s="7" t="s">
        <v>107</v>
      </c>
      <c r="B124" s="57" t="str">
        <f>IF('grille d''évaluation'!$H126=1,0," ")</f>
        <v xml:space="preserve"> </v>
      </c>
      <c r="C124" s="57" t="str">
        <f>IF('grille d''évaluation'!$H126=2,0.3," ")</f>
        <v xml:space="preserve"> </v>
      </c>
      <c r="D124" s="57" t="str">
        <f>IF('grille d''évaluation'!$H126=3,0.7," ")</f>
        <v xml:space="preserve"> </v>
      </c>
      <c r="E124" s="57" t="str">
        <f>IF('grille d''évaluation'!$H126=4,1," ")</f>
        <v xml:space="preserve"> </v>
      </c>
      <c r="F124" s="57" t="str">
        <f>IF('grille d''évaluation'!$H126=5,"NA"," ")</f>
        <v>NA</v>
      </c>
      <c r="G124" s="57">
        <f t="shared" si="2"/>
        <v>0</v>
      </c>
      <c r="H124" s="56">
        <v>0.05</v>
      </c>
      <c r="I124" s="57">
        <f t="shared" si="3"/>
        <v>0</v>
      </c>
    </row>
    <row r="125" spans="1:9" ht="24">
      <c r="A125" s="7" t="s">
        <v>131</v>
      </c>
      <c r="B125" s="57" t="str">
        <f>IF('grille d''évaluation'!$H127=1,0," ")</f>
        <v xml:space="preserve"> </v>
      </c>
      <c r="C125" s="57" t="str">
        <f>IF('grille d''évaluation'!$H127=2,0.3," ")</f>
        <v xml:space="preserve"> </v>
      </c>
      <c r="D125" s="57" t="str">
        <f>IF('grille d''évaluation'!$H127=3,0.7," ")</f>
        <v xml:space="preserve"> </v>
      </c>
      <c r="E125" s="57" t="str">
        <f>IF('grille d''évaluation'!$H127=4,1," ")</f>
        <v xml:space="preserve"> </v>
      </c>
      <c r="F125" s="57" t="str">
        <f>IF('grille d''évaluation'!$H127=5,"NA"," ")</f>
        <v>NA</v>
      </c>
      <c r="G125" s="57">
        <f t="shared" si="2"/>
        <v>0</v>
      </c>
      <c r="H125" s="56">
        <v>0.1</v>
      </c>
      <c r="I125" s="57">
        <f t="shared" si="3"/>
        <v>0</v>
      </c>
    </row>
    <row r="126" spans="1:9" ht="24">
      <c r="A126" s="7" t="s">
        <v>130</v>
      </c>
      <c r="B126" s="57" t="str">
        <f>IF('grille d''évaluation'!$H128=1,0," ")</f>
        <v xml:space="preserve"> </v>
      </c>
      <c r="C126" s="57" t="str">
        <f>IF('grille d''évaluation'!$H128=2,0.3," ")</f>
        <v xml:space="preserve"> </v>
      </c>
      <c r="D126" s="57" t="str">
        <f>IF('grille d''évaluation'!$H128=3,0.7," ")</f>
        <v xml:space="preserve"> </v>
      </c>
      <c r="E126" s="57" t="str">
        <f>IF('grille d''évaluation'!$H128=4,1," ")</f>
        <v xml:space="preserve"> </v>
      </c>
      <c r="F126" s="57" t="str">
        <f>IF('grille d''évaluation'!$H128=5,"NA"," ")</f>
        <v>NA</v>
      </c>
      <c r="G126" s="57">
        <f t="shared" si="2"/>
        <v>0</v>
      </c>
      <c r="H126" s="56">
        <v>0.1</v>
      </c>
      <c r="I126" s="57">
        <f t="shared" si="3"/>
        <v>0</v>
      </c>
    </row>
    <row r="127" spans="1:9" ht="24">
      <c r="A127" s="7" t="s">
        <v>148</v>
      </c>
      <c r="B127" s="57" t="str">
        <f>IF('grille d''évaluation'!$H129=1,0," ")</f>
        <v xml:space="preserve"> </v>
      </c>
      <c r="C127" s="57" t="str">
        <f>IF('grille d''évaluation'!$H129=2,0.3," ")</f>
        <v xml:space="preserve"> </v>
      </c>
      <c r="D127" s="57" t="str">
        <f>IF('grille d''évaluation'!$H129=3,0.7," ")</f>
        <v xml:space="preserve"> </v>
      </c>
      <c r="E127" s="57" t="str">
        <f>IF('grille d''évaluation'!$H129=4,1," ")</f>
        <v xml:space="preserve"> </v>
      </c>
      <c r="F127" s="57" t="str">
        <f>IF('grille d''évaluation'!$H129=5,"NA"," ")</f>
        <v>NA</v>
      </c>
      <c r="G127" s="57">
        <f t="shared" si="2"/>
        <v>0</v>
      </c>
      <c r="H127" s="56">
        <v>0.1</v>
      </c>
      <c r="I127" s="57">
        <f t="shared" si="3"/>
        <v>0</v>
      </c>
    </row>
    <row r="128" spans="1:9">
      <c r="A128" s="11" t="s">
        <v>187</v>
      </c>
      <c r="B128" s="24"/>
      <c r="C128" s="24"/>
      <c r="D128" s="24"/>
      <c r="E128" s="24"/>
      <c r="F128" s="24"/>
      <c r="G128" s="24"/>
      <c r="H128" s="25"/>
      <c r="I128" s="36">
        <f>SUM(I129:I133)</f>
        <v>0</v>
      </c>
    </row>
    <row r="129" spans="1:9" ht="24">
      <c r="A129" s="7" t="s">
        <v>203</v>
      </c>
      <c r="B129" s="57" t="str">
        <f>IF('grille d''évaluation'!$H131=1,0," ")</f>
        <v xml:space="preserve"> </v>
      </c>
      <c r="C129" s="57" t="str">
        <f>IF('grille d''évaluation'!$H131=2,0.3," ")</f>
        <v xml:space="preserve"> </v>
      </c>
      <c r="D129" s="57" t="str">
        <f>IF('grille d''évaluation'!$H131=3,0.7," ")</f>
        <v xml:space="preserve"> </v>
      </c>
      <c r="E129" s="57" t="str">
        <f>IF('grille d''évaluation'!$H131=4,1," ")</f>
        <v xml:space="preserve"> </v>
      </c>
      <c r="F129" s="57" t="str">
        <f>IF('grille d''évaluation'!$H131=5,"NA"," ")</f>
        <v>NA</v>
      </c>
      <c r="G129" s="57">
        <f>SUM(B129:F129)</f>
        <v>0</v>
      </c>
      <c r="H129" s="57">
        <v>0.3</v>
      </c>
      <c r="I129" s="57">
        <f>G129*H129</f>
        <v>0</v>
      </c>
    </row>
    <row r="130" spans="1:9" ht="24">
      <c r="A130" s="7" t="s">
        <v>125</v>
      </c>
      <c r="B130" s="57" t="str">
        <f>IF('grille d''évaluation'!$H132=1,0," ")</f>
        <v xml:space="preserve"> </v>
      </c>
      <c r="C130" s="57" t="str">
        <f>IF('grille d''évaluation'!$H132=2,0.3," ")</f>
        <v xml:space="preserve"> </v>
      </c>
      <c r="D130" s="57" t="str">
        <f>IF('grille d''évaluation'!$H132=3,0.7," ")</f>
        <v xml:space="preserve"> </v>
      </c>
      <c r="E130" s="57" t="str">
        <f>IF('grille d''évaluation'!$H132=4,1," ")</f>
        <v xml:space="preserve"> </v>
      </c>
      <c r="F130" s="57" t="str">
        <f>IF('grille d''évaluation'!$H132=5,"NA"," ")</f>
        <v>NA</v>
      </c>
      <c r="G130" s="57">
        <f>SUM(B130:F130)</f>
        <v>0</v>
      </c>
      <c r="H130" s="57">
        <v>0.2</v>
      </c>
      <c r="I130" s="57">
        <f>G130*H130</f>
        <v>0</v>
      </c>
    </row>
    <row r="131" spans="1:9" ht="24">
      <c r="A131" s="7" t="s">
        <v>151</v>
      </c>
      <c r="B131" s="57" t="str">
        <f>IF('grille d''évaluation'!$H133=1,0," ")</f>
        <v xml:space="preserve"> </v>
      </c>
      <c r="C131" s="57" t="str">
        <f>IF('grille d''évaluation'!$H133=2,0.3," ")</f>
        <v xml:space="preserve"> </v>
      </c>
      <c r="D131" s="57" t="str">
        <f>IF('grille d''évaluation'!$H133=3,0.7," ")</f>
        <v xml:space="preserve"> </v>
      </c>
      <c r="E131" s="57" t="str">
        <f>IF('grille d''évaluation'!$H133=4,1," ")</f>
        <v xml:space="preserve"> </v>
      </c>
      <c r="F131" s="57" t="str">
        <f>IF('grille d''évaluation'!$H133=5,"NA"," ")</f>
        <v>NA</v>
      </c>
      <c r="G131" s="57">
        <f>SUM(B131:F131)</f>
        <v>0</v>
      </c>
      <c r="H131" s="57">
        <v>0.2</v>
      </c>
      <c r="I131" s="57">
        <f>G131*H131</f>
        <v>0</v>
      </c>
    </row>
    <row r="132" spans="1:9" ht="24">
      <c r="A132" s="7" t="s">
        <v>126</v>
      </c>
      <c r="B132" s="57" t="str">
        <f>IF('grille d''évaluation'!$H134=1,0," ")</f>
        <v xml:space="preserve"> </v>
      </c>
      <c r="C132" s="57" t="str">
        <f>IF('grille d''évaluation'!$H134=2,0.3," ")</f>
        <v xml:space="preserve"> </v>
      </c>
      <c r="D132" s="57" t="str">
        <f>IF('grille d''évaluation'!$H134=3,0.7," ")</f>
        <v xml:space="preserve"> </v>
      </c>
      <c r="E132" s="57" t="str">
        <f>IF('grille d''évaluation'!$H134=4,1," ")</f>
        <v xml:space="preserve"> </v>
      </c>
      <c r="F132" s="57" t="str">
        <f>IF('grille d''évaluation'!$H134=5,"NA"," ")</f>
        <v>NA</v>
      </c>
      <c r="G132" s="57">
        <f>SUM(B132:F132)</f>
        <v>0</v>
      </c>
      <c r="H132" s="57">
        <v>0.2</v>
      </c>
      <c r="I132" s="57">
        <f>G132*H132</f>
        <v>0</v>
      </c>
    </row>
    <row r="133" spans="1:9" ht="24">
      <c r="A133" s="7" t="s">
        <v>124</v>
      </c>
      <c r="B133" s="57" t="str">
        <f>IF('grille d''évaluation'!$H135=1,0," ")</f>
        <v xml:space="preserve"> </v>
      </c>
      <c r="C133" s="57" t="str">
        <f>IF('grille d''évaluation'!$H135=2,0.3," ")</f>
        <v xml:space="preserve"> </v>
      </c>
      <c r="D133" s="57" t="str">
        <f>IF('grille d''évaluation'!$H135=3,0.7," ")</f>
        <v xml:space="preserve"> </v>
      </c>
      <c r="E133" s="57" t="str">
        <f>IF('grille d''évaluation'!$H135=4,1," ")</f>
        <v xml:space="preserve"> </v>
      </c>
      <c r="F133" s="57" t="str">
        <f>IF('grille d''évaluation'!$H135=5,"NA"," ")</f>
        <v>NA</v>
      </c>
      <c r="G133" s="57">
        <f>SUM(B133:F133)</f>
        <v>0</v>
      </c>
      <c r="H133" s="57">
        <v>0.1</v>
      </c>
      <c r="I133" s="57">
        <f>G133*H133</f>
        <v>0</v>
      </c>
    </row>
    <row r="134" spans="1:9">
      <c r="A134" s="11" t="s">
        <v>188</v>
      </c>
      <c r="B134" s="24"/>
      <c r="C134" s="24"/>
      <c r="D134" s="24"/>
      <c r="E134" s="24"/>
      <c r="F134" s="24"/>
      <c r="G134" s="24"/>
      <c r="H134" s="26"/>
      <c r="I134" s="36">
        <f>SUM(I135:I138)</f>
        <v>0</v>
      </c>
    </row>
    <row r="135" spans="1:9" ht="24">
      <c r="A135" s="7" t="s">
        <v>149</v>
      </c>
      <c r="B135" s="57" t="str">
        <f>IF('grille d''évaluation'!$H137=1,0," ")</f>
        <v xml:space="preserve"> </v>
      </c>
      <c r="C135" s="57" t="str">
        <f>IF('grille d''évaluation'!$H137=2,0.3," ")</f>
        <v xml:space="preserve"> </v>
      </c>
      <c r="D135" s="57" t="str">
        <f>IF('grille d''évaluation'!$H137=3,0.7," ")</f>
        <v xml:space="preserve"> </v>
      </c>
      <c r="E135" s="57" t="str">
        <f>IF('grille d''évaluation'!$H137=4,1," ")</f>
        <v xml:space="preserve"> </v>
      </c>
      <c r="F135" s="57" t="str">
        <f>IF('grille d''évaluation'!$H137=5,"NA"," ")</f>
        <v>NA</v>
      </c>
      <c r="G135" s="57">
        <f>SUM(B135:F135)</f>
        <v>0</v>
      </c>
      <c r="H135" s="56">
        <v>0.4</v>
      </c>
      <c r="I135" s="57">
        <f>G135*H135</f>
        <v>0</v>
      </c>
    </row>
    <row r="136" spans="1:9" ht="24">
      <c r="A136" s="7" t="s">
        <v>123</v>
      </c>
      <c r="B136" s="57" t="str">
        <f>IF('grille d''évaluation'!$H138=1,0," ")</f>
        <v xml:space="preserve"> </v>
      </c>
      <c r="C136" s="57" t="str">
        <f>IF('grille d''évaluation'!$H138=2,0.3," ")</f>
        <v xml:space="preserve"> </v>
      </c>
      <c r="D136" s="57" t="str">
        <f>IF('grille d''évaluation'!$H138=3,0.7," ")</f>
        <v xml:space="preserve"> </v>
      </c>
      <c r="E136" s="57" t="str">
        <f>IF('grille d''évaluation'!$H138=4,1," ")</f>
        <v xml:space="preserve"> </v>
      </c>
      <c r="F136" s="57" t="str">
        <f>IF('grille d''évaluation'!$H138=5,"NA"," ")</f>
        <v>NA</v>
      </c>
      <c r="G136" s="57">
        <f>SUM(B136:F136)</f>
        <v>0</v>
      </c>
      <c r="H136" s="56">
        <v>0.3</v>
      </c>
      <c r="I136" s="57">
        <f>G136*H136</f>
        <v>0</v>
      </c>
    </row>
    <row r="137" spans="1:9" ht="24">
      <c r="A137" s="7" t="s">
        <v>121</v>
      </c>
      <c r="B137" s="57" t="str">
        <f>IF('grille d''évaluation'!$H139=1,0," ")</f>
        <v xml:space="preserve"> </v>
      </c>
      <c r="C137" s="57" t="str">
        <f>IF('grille d''évaluation'!$H139=2,0.3," ")</f>
        <v xml:space="preserve"> </v>
      </c>
      <c r="D137" s="57" t="str">
        <f>IF('grille d''évaluation'!$H139=3,0.7," ")</f>
        <v xml:space="preserve"> </v>
      </c>
      <c r="E137" s="57" t="str">
        <f>IF('grille d''évaluation'!$H139=4,1," ")</f>
        <v xml:space="preserve"> </v>
      </c>
      <c r="F137" s="57" t="str">
        <f>IF('grille d''évaluation'!$H139=5,"NA"," ")</f>
        <v>NA</v>
      </c>
      <c r="G137" s="57">
        <f>SUM(B137:F137)</f>
        <v>0</v>
      </c>
      <c r="H137" s="56">
        <v>0.2</v>
      </c>
      <c r="I137" s="57">
        <f>G137*H137</f>
        <v>0</v>
      </c>
    </row>
    <row r="138" spans="1:9" ht="24">
      <c r="A138" s="7" t="s">
        <v>122</v>
      </c>
      <c r="B138" s="57" t="str">
        <f>IF('grille d''évaluation'!$H140=1,0," ")</f>
        <v xml:space="preserve"> </v>
      </c>
      <c r="C138" s="57" t="str">
        <f>IF('grille d''évaluation'!$H140=2,0.3," ")</f>
        <v xml:space="preserve"> </v>
      </c>
      <c r="D138" s="57" t="str">
        <f>IF('grille d''évaluation'!$H140=3,0.7," ")</f>
        <v xml:space="preserve"> </v>
      </c>
      <c r="E138" s="57" t="str">
        <f>IF('grille d''évaluation'!$H140=4,1," ")</f>
        <v xml:space="preserve"> </v>
      </c>
      <c r="F138" s="57" t="str">
        <f>IF('grille d''évaluation'!$H140=5,"NA"," ")</f>
        <v>NA</v>
      </c>
      <c r="G138" s="57">
        <f>SUM(B138:F138)</f>
        <v>0</v>
      </c>
      <c r="H138" s="56">
        <v>0.1</v>
      </c>
      <c r="I138" s="57">
        <f>G138*H138</f>
        <v>0</v>
      </c>
    </row>
    <row r="139" spans="1:9">
      <c r="A139" s="11" t="s">
        <v>189</v>
      </c>
      <c r="B139" s="24"/>
      <c r="C139" s="24"/>
      <c r="D139" s="24"/>
      <c r="E139" s="24"/>
      <c r="F139" s="24"/>
      <c r="G139" s="24"/>
      <c r="H139" s="26"/>
      <c r="I139" s="36">
        <f>SUM(I140:I144)</f>
        <v>0</v>
      </c>
    </row>
    <row r="140" spans="1:9" ht="24">
      <c r="A140" s="7" t="s">
        <v>96</v>
      </c>
      <c r="B140" s="57" t="str">
        <f>IF('grille d''évaluation'!$H142=1,0," ")</f>
        <v xml:space="preserve"> </v>
      </c>
      <c r="C140" s="57" t="str">
        <f>IF('grille d''évaluation'!$H142=2,0.3," ")</f>
        <v xml:space="preserve"> </v>
      </c>
      <c r="D140" s="57" t="str">
        <f>IF('grille d''évaluation'!$H142=3,0.7," ")</f>
        <v xml:space="preserve"> </v>
      </c>
      <c r="E140" s="57" t="str">
        <f>IF('grille d''évaluation'!$H142=4,1," ")</f>
        <v xml:space="preserve"> </v>
      </c>
      <c r="F140" s="57" t="str">
        <f>IF('grille d''évaluation'!$H142=5,"NA"," ")</f>
        <v>NA</v>
      </c>
      <c r="G140" s="57">
        <f>SUM(B140:F140)</f>
        <v>0</v>
      </c>
      <c r="H140" s="56">
        <v>0.3</v>
      </c>
      <c r="I140" s="57">
        <f>G140*H140</f>
        <v>0</v>
      </c>
    </row>
    <row r="141" spans="1:9" ht="24">
      <c r="A141" s="7" t="s">
        <v>98</v>
      </c>
      <c r="B141" s="57" t="str">
        <f>IF('grille d''évaluation'!$H143=1,0," ")</f>
        <v xml:space="preserve"> </v>
      </c>
      <c r="C141" s="57" t="str">
        <f>IF('grille d''évaluation'!$H143=2,0.3," ")</f>
        <v xml:space="preserve"> </v>
      </c>
      <c r="D141" s="57" t="str">
        <f>IF('grille d''évaluation'!$H143=3,0.7," ")</f>
        <v xml:space="preserve"> </v>
      </c>
      <c r="E141" s="57" t="str">
        <f>IF('grille d''évaluation'!$H143=4,1," ")</f>
        <v xml:space="preserve"> </v>
      </c>
      <c r="F141" s="57" t="str">
        <f>IF('grille d''évaluation'!$H143=5,"NA"," ")</f>
        <v>NA</v>
      </c>
      <c r="G141" s="57">
        <f>SUM(B141:F141)</f>
        <v>0</v>
      </c>
      <c r="H141" s="56">
        <v>0.3</v>
      </c>
      <c r="I141" s="57">
        <f>G141*H141</f>
        <v>0</v>
      </c>
    </row>
    <row r="142" spans="1:9" ht="24">
      <c r="A142" s="7" t="s">
        <v>99</v>
      </c>
      <c r="B142" s="57" t="str">
        <f>IF('grille d''évaluation'!$H144=1,0," ")</f>
        <v xml:space="preserve"> </v>
      </c>
      <c r="C142" s="57" t="str">
        <f>IF('grille d''évaluation'!$H144=2,0.3," ")</f>
        <v xml:space="preserve"> </v>
      </c>
      <c r="D142" s="57" t="str">
        <f>IF('grille d''évaluation'!$H144=3,0.7," ")</f>
        <v xml:space="preserve"> </v>
      </c>
      <c r="E142" s="57" t="str">
        <f>IF('grille d''évaluation'!$H144=4,1," ")</f>
        <v xml:space="preserve"> </v>
      </c>
      <c r="F142" s="57" t="str">
        <f>IF('grille d''évaluation'!$H144=5,"NA"," ")</f>
        <v>NA</v>
      </c>
      <c r="G142" s="57">
        <f>SUM(B142:F142)</f>
        <v>0</v>
      </c>
      <c r="H142" s="56">
        <v>0.1</v>
      </c>
      <c r="I142" s="57">
        <f>G142*H142</f>
        <v>0</v>
      </c>
    </row>
    <row r="143" spans="1:9" ht="24">
      <c r="A143" s="7" t="s">
        <v>97</v>
      </c>
      <c r="B143" s="57" t="str">
        <f>IF('grille d''évaluation'!$H145=1,0," ")</f>
        <v xml:space="preserve"> </v>
      </c>
      <c r="C143" s="57" t="str">
        <f>IF('grille d''évaluation'!$H145=2,0.3," ")</f>
        <v xml:space="preserve"> </v>
      </c>
      <c r="D143" s="57" t="str">
        <f>IF('grille d''évaluation'!$H145=3,0.7," ")</f>
        <v xml:space="preserve"> </v>
      </c>
      <c r="E143" s="57" t="str">
        <f>IF('grille d''évaluation'!$H145=4,1," ")</f>
        <v xml:space="preserve"> </v>
      </c>
      <c r="F143" s="57" t="str">
        <f>IF('grille d''évaluation'!$H145=5,"NA"," ")</f>
        <v>NA</v>
      </c>
      <c r="G143" s="57">
        <f>SUM(B143:F143)</f>
        <v>0</v>
      </c>
      <c r="H143" s="56">
        <v>0.2</v>
      </c>
      <c r="I143" s="57">
        <f>G143*H143</f>
        <v>0</v>
      </c>
    </row>
    <row r="144" spans="1:9">
      <c r="A144" s="7" t="s">
        <v>119</v>
      </c>
      <c r="B144" s="57" t="str">
        <f>IF('grille d''évaluation'!$H146=1,0," ")</f>
        <v xml:space="preserve"> </v>
      </c>
      <c r="C144" s="57" t="str">
        <f>IF('grille d''évaluation'!$H146=2,0.3," ")</f>
        <v xml:space="preserve"> </v>
      </c>
      <c r="D144" s="57" t="str">
        <f>IF('grille d''évaluation'!$H146=3,0.7," ")</f>
        <v xml:space="preserve"> </v>
      </c>
      <c r="E144" s="57" t="str">
        <f>IF('grille d''évaluation'!$H146=4,1," ")</f>
        <v xml:space="preserve"> </v>
      </c>
      <c r="F144" s="57" t="str">
        <f>IF('grille d''évaluation'!$H146=5,"NA"," ")</f>
        <v>NA</v>
      </c>
      <c r="G144" s="57">
        <f>SUM(B144:F144)</f>
        <v>0</v>
      </c>
      <c r="H144" s="56">
        <v>0.1</v>
      </c>
      <c r="I144" s="57">
        <f>G144*H144</f>
        <v>0</v>
      </c>
    </row>
    <row r="145" spans="1:9">
      <c r="A145" s="11" t="s">
        <v>190</v>
      </c>
      <c r="B145" s="24"/>
      <c r="C145" s="24"/>
      <c r="D145" s="24"/>
      <c r="E145" s="24"/>
      <c r="F145" s="24"/>
      <c r="G145" s="24"/>
      <c r="H145" s="26"/>
      <c r="I145" s="36">
        <f>SUM(I146:I149)</f>
        <v>0</v>
      </c>
    </row>
    <row r="146" spans="1:9" ht="36">
      <c r="A146" s="7" t="s">
        <v>150</v>
      </c>
      <c r="B146" s="57" t="str">
        <f>IF('grille d''évaluation'!$H148=1,0," ")</f>
        <v xml:space="preserve"> </v>
      </c>
      <c r="C146" s="57" t="str">
        <f>IF('grille d''évaluation'!$H148=2,0.3," ")</f>
        <v xml:space="preserve"> </v>
      </c>
      <c r="D146" s="57" t="str">
        <f>IF('grille d''évaluation'!$H148=3,0.7," ")</f>
        <v xml:space="preserve"> </v>
      </c>
      <c r="E146" s="57" t="str">
        <f>IF('grille d''évaluation'!$H148=4,1," ")</f>
        <v xml:space="preserve"> </v>
      </c>
      <c r="F146" s="57" t="str">
        <f>IF('grille d''évaluation'!$H148=5,"NA"," ")</f>
        <v>NA</v>
      </c>
      <c r="G146" s="57">
        <f>SUM(B146:F146)</f>
        <v>0</v>
      </c>
      <c r="H146" s="56">
        <v>0.3</v>
      </c>
      <c r="I146" s="57">
        <f>G146*H146</f>
        <v>0</v>
      </c>
    </row>
    <row r="147" spans="1:9" ht="36">
      <c r="A147" s="2" t="s">
        <v>153</v>
      </c>
      <c r="B147" s="57" t="str">
        <f>IF('grille d''évaluation'!$H149=1,0," ")</f>
        <v xml:space="preserve"> </v>
      </c>
      <c r="C147" s="57" t="str">
        <f>IF('grille d''évaluation'!$H149=2,0.3," ")</f>
        <v xml:space="preserve"> </v>
      </c>
      <c r="D147" s="57" t="str">
        <f>IF('grille d''évaluation'!$H149=3,0.7," ")</f>
        <v xml:space="preserve"> </v>
      </c>
      <c r="E147" s="57" t="str">
        <f>IF('grille d''évaluation'!$H149=4,1," ")</f>
        <v xml:space="preserve"> </v>
      </c>
      <c r="F147" s="57" t="str">
        <f>IF('grille d''évaluation'!$H149=5,"NA"," ")</f>
        <v>NA</v>
      </c>
      <c r="G147" s="57">
        <f>SUM(B147:F147)</f>
        <v>0</v>
      </c>
      <c r="H147" s="56">
        <v>0.2</v>
      </c>
      <c r="I147" s="57">
        <f>G147*H147</f>
        <v>0</v>
      </c>
    </row>
    <row r="148" spans="1:9" ht="24">
      <c r="A148" s="2" t="s">
        <v>118</v>
      </c>
      <c r="B148" s="57" t="str">
        <f>IF('grille d''évaluation'!$H150=1,0," ")</f>
        <v xml:space="preserve"> </v>
      </c>
      <c r="C148" s="57" t="str">
        <f>IF('grille d''évaluation'!$H150=2,0.3," ")</f>
        <v xml:space="preserve"> </v>
      </c>
      <c r="D148" s="57" t="str">
        <f>IF('grille d''évaluation'!$H150=3,0.7," ")</f>
        <v xml:space="preserve"> </v>
      </c>
      <c r="E148" s="57" t="str">
        <f>IF('grille d''évaluation'!$H150=4,1," ")</f>
        <v xml:space="preserve"> </v>
      </c>
      <c r="F148" s="57" t="str">
        <f>IF('grille d''évaluation'!$H150=5,"NA"," ")</f>
        <v>NA</v>
      </c>
      <c r="G148" s="57">
        <f>SUM(B148:F148)</f>
        <v>0</v>
      </c>
      <c r="H148" s="56">
        <v>0.4</v>
      </c>
      <c r="I148" s="57">
        <f>G148*H148</f>
        <v>0</v>
      </c>
    </row>
    <row r="149" spans="1:9">
      <c r="A149" s="7" t="s">
        <v>120</v>
      </c>
      <c r="B149" s="54" t="str">
        <f>IF('grille d''évaluation'!$H151=1,0," ")</f>
        <v xml:space="preserve"> </v>
      </c>
      <c r="C149" s="54" t="str">
        <f>IF('grille d''évaluation'!$H151=2,0.3," ")</f>
        <v xml:space="preserve"> </v>
      </c>
      <c r="D149" s="54" t="str">
        <f>IF('grille d''évaluation'!$H151=3,0.7," ")</f>
        <v xml:space="preserve"> </v>
      </c>
      <c r="E149" s="54" t="str">
        <f>IF('grille d''évaluation'!$H151=4,1," ")</f>
        <v xml:space="preserve"> </v>
      </c>
      <c r="F149" s="54" t="str">
        <f>IF('grille d''évaluation'!$H151=5,"NA"," ")</f>
        <v>NA</v>
      </c>
      <c r="G149" s="54">
        <f>SUM(B149:F149)</f>
        <v>0</v>
      </c>
      <c r="H149" s="55">
        <v>0.1</v>
      </c>
      <c r="I149" s="57">
        <f>G149*H149</f>
        <v>0</v>
      </c>
    </row>
    <row r="150" spans="1:9">
      <c r="A150" s="91" t="s">
        <v>108</v>
      </c>
      <c r="B150" s="92"/>
      <c r="C150" s="92"/>
      <c r="D150" s="92"/>
      <c r="E150" s="92"/>
      <c r="F150" s="92"/>
      <c r="G150" s="92"/>
      <c r="H150" s="93"/>
      <c r="I150" s="47">
        <f>((SUM(I5,I9,I14,I18,I22,I28,I34,I44,I48,I53,I55,I57,I61,I65,I69,I73,I77,I82,I86,I89,I94,I105,I110,I115,I128,I134,I139,I145))/28)</f>
        <v>0</v>
      </c>
    </row>
  </sheetData>
  <sheetCalcPr fullCalcOnLoad="1"/>
  <mergeCells count="10">
    <mergeCell ref="A150:H150"/>
    <mergeCell ref="A1:I1"/>
    <mergeCell ref="B3:F3"/>
    <mergeCell ref="I95:I103"/>
    <mergeCell ref="H95:H103"/>
    <mergeCell ref="B95:B103"/>
    <mergeCell ref="C95:C103"/>
    <mergeCell ref="D95:D103"/>
    <mergeCell ref="E95:E103"/>
    <mergeCell ref="F95:F103"/>
  </mergeCells>
  <phoneticPr fontId="0" type="noConversion"/>
  <pageMargins left="0.2" right="0.11" top="0.74" bottom="1" header="0.4921259845" footer="0.4921259845"/>
  <headerFooter>
    <oddFooter>&amp;C&amp;P</oddFooter>
  </headerFooter>
  <drawing r:id="rId1"/>
  <legacy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F32"/>
  <sheetViews>
    <sheetView workbookViewId="0">
      <selection activeCell="C7" sqref="C7"/>
    </sheetView>
  </sheetViews>
  <sheetFormatPr baseColWidth="10" defaultRowHeight="12"/>
  <cols>
    <col min="1" max="1" width="22.5" customWidth="1"/>
    <col min="2" max="2" width="58.5" style="52" customWidth="1"/>
    <col min="3" max="3" width="13.1640625" customWidth="1"/>
    <col min="4" max="4" width="24.1640625" customWidth="1"/>
  </cols>
  <sheetData>
    <row r="1" spans="1:6" ht="13" thickBot="1">
      <c r="B1" s="53" t="s">
        <v>103</v>
      </c>
      <c r="C1" s="46"/>
      <c r="D1" s="46"/>
    </row>
    <row r="2" spans="1:6">
      <c r="D2" s="31"/>
      <c r="E2" s="15"/>
      <c r="F2" s="15"/>
    </row>
    <row r="3" spans="1:6" ht="21" customHeight="1">
      <c r="A3" s="1" t="s">
        <v>109</v>
      </c>
      <c r="B3" s="1" t="s">
        <v>110</v>
      </c>
      <c r="C3" s="51" t="s">
        <v>154</v>
      </c>
    </row>
    <row r="4" spans="1:6">
      <c r="A4" s="27" t="s">
        <v>112</v>
      </c>
      <c r="B4" s="48" t="s">
        <v>111</v>
      </c>
      <c r="C4" s="58">
        <f>'grille de cotation'!I5</f>
        <v>0</v>
      </c>
    </row>
    <row r="5" spans="1:6">
      <c r="A5" s="27" t="s">
        <v>20</v>
      </c>
      <c r="B5" s="48" t="s">
        <v>113</v>
      </c>
      <c r="C5" s="58">
        <f>'grille de cotation'!I9</f>
        <v>0</v>
      </c>
    </row>
    <row r="6" spans="1:6">
      <c r="A6" s="27" t="s">
        <v>21</v>
      </c>
      <c r="B6" s="48" t="s">
        <v>114</v>
      </c>
      <c r="C6" s="58">
        <f>'grille de cotation'!I14</f>
        <v>0</v>
      </c>
    </row>
    <row r="7" spans="1:6">
      <c r="A7" s="27" t="s">
        <v>22</v>
      </c>
      <c r="B7" s="48" t="s">
        <v>115</v>
      </c>
      <c r="C7" s="58">
        <f>'grille de cotation'!I18</f>
        <v>0</v>
      </c>
    </row>
    <row r="8" spans="1:6">
      <c r="A8" s="27" t="s">
        <v>23</v>
      </c>
      <c r="B8" s="48" t="s">
        <v>116</v>
      </c>
      <c r="C8" s="58">
        <f>'grille de cotation'!I22</f>
        <v>0</v>
      </c>
    </row>
    <row r="9" spans="1:6">
      <c r="A9" s="27" t="s">
        <v>24</v>
      </c>
      <c r="B9" s="48" t="s">
        <v>182</v>
      </c>
      <c r="C9" s="58">
        <f>'grille de cotation'!I28</f>
        <v>0</v>
      </c>
    </row>
    <row r="10" spans="1:6">
      <c r="A10" s="27" t="s">
        <v>25</v>
      </c>
      <c r="B10" s="48" t="s">
        <v>183</v>
      </c>
      <c r="C10" s="58">
        <f>'grille de cotation'!I34</f>
        <v>0</v>
      </c>
    </row>
    <row r="11" spans="1:6">
      <c r="A11" s="27" t="s">
        <v>26</v>
      </c>
      <c r="B11" s="48" t="s">
        <v>117</v>
      </c>
      <c r="C11" s="58">
        <f>'grille de cotation'!I44</f>
        <v>0</v>
      </c>
    </row>
    <row r="12" spans="1:6">
      <c r="A12" s="27" t="s">
        <v>27</v>
      </c>
      <c r="B12" s="48" t="s">
        <v>70</v>
      </c>
      <c r="C12" s="58">
        <f>'grille de cotation'!I48</f>
        <v>0</v>
      </c>
    </row>
    <row r="13" spans="1:6">
      <c r="A13" s="27" t="s">
        <v>28</v>
      </c>
      <c r="B13" s="48" t="s">
        <v>71</v>
      </c>
      <c r="C13" s="58">
        <f>'grille de cotation'!I53</f>
        <v>0</v>
      </c>
    </row>
    <row r="14" spans="1:6">
      <c r="A14" s="27" t="s">
        <v>29</v>
      </c>
      <c r="B14" s="48" t="s">
        <v>72</v>
      </c>
      <c r="C14" s="58">
        <f>'grille de cotation'!I55</f>
        <v>0</v>
      </c>
    </row>
    <row r="15" spans="1:6">
      <c r="A15" s="27" t="s">
        <v>30</v>
      </c>
      <c r="B15" s="48" t="s">
        <v>73</v>
      </c>
      <c r="C15" s="58">
        <f>'grille de cotation'!I57</f>
        <v>0</v>
      </c>
    </row>
    <row r="16" spans="1:6" ht="12.75" customHeight="1">
      <c r="A16" s="27" t="s">
        <v>31</v>
      </c>
      <c r="B16" s="48" t="s">
        <v>74</v>
      </c>
      <c r="C16" s="58">
        <f>'grille de cotation'!I61</f>
        <v>0</v>
      </c>
    </row>
    <row r="17" spans="1:3">
      <c r="A17" s="27" t="s">
        <v>32</v>
      </c>
      <c r="B17" s="48" t="s">
        <v>75</v>
      </c>
      <c r="C17" s="58">
        <f>'grille de cotation'!I65</f>
        <v>0</v>
      </c>
    </row>
    <row r="18" spans="1:3">
      <c r="A18" s="27" t="s">
        <v>33</v>
      </c>
      <c r="B18" s="48" t="s">
        <v>76</v>
      </c>
      <c r="C18" s="58">
        <f>'grille de cotation'!I69</f>
        <v>0</v>
      </c>
    </row>
    <row r="19" spans="1:3">
      <c r="A19" s="27" t="s">
        <v>34</v>
      </c>
      <c r="B19" s="48" t="s">
        <v>77</v>
      </c>
      <c r="C19" s="58">
        <f>'grille de cotation'!I73</f>
        <v>0</v>
      </c>
    </row>
    <row r="20" spans="1:3">
      <c r="A20" s="27" t="s">
        <v>35</v>
      </c>
      <c r="B20" s="48" t="s">
        <v>78</v>
      </c>
      <c r="C20" s="58">
        <f>'grille de cotation'!I77</f>
        <v>0</v>
      </c>
    </row>
    <row r="21" spans="1:3">
      <c r="A21" s="27" t="s">
        <v>36</v>
      </c>
      <c r="B21" s="48" t="s">
        <v>79</v>
      </c>
      <c r="C21" s="58">
        <f>'grille de cotation'!I82</f>
        <v>0</v>
      </c>
    </row>
    <row r="22" spans="1:3">
      <c r="A22" s="27" t="s">
        <v>37</v>
      </c>
      <c r="B22" s="48" t="s">
        <v>80</v>
      </c>
      <c r="C22" s="58">
        <f>'grille de cotation'!I86</f>
        <v>0</v>
      </c>
    </row>
    <row r="23" spans="1:3">
      <c r="A23" s="27" t="s">
        <v>38</v>
      </c>
      <c r="B23" s="48" t="s">
        <v>81</v>
      </c>
      <c r="C23" s="58">
        <f>'grille de cotation'!I89</f>
        <v>0</v>
      </c>
    </row>
    <row r="24" spans="1:3">
      <c r="A24" s="27" t="s">
        <v>39</v>
      </c>
      <c r="B24" s="48" t="s">
        <v>82</v>
      </c>
      <c r="C24" s="58">
        <f>'grille de cotation'!I94</f>
        <v>0</v>
      </c>
    </row>
    <row r="25" spans="1:3">
      <c r="A25" s="27" t="s">
        <v>40</v>
      </c>
      <c r="B25" s="48" t="s">
        <v>83</v>
      </c>
      <c r="C25" s="58">
        <f>'grille de cotation'!I105</f>
        <v>0</v>
      </c>
    </row>
    <row r="26" spans="1:3">
      <c r="A26" s="27" t="s">
        <v>41</v>
      </c>
      <c r="B26" s="48" t="s">
        <v>84</v>
      </c>
      <c r="C26" s="58">
        <f>'grille de cotation'!I110</f>
        <v>0</v>
      </c>
    </row>
    <row r="27" spans="1:3">
      <c r="A27" s="27" t="s">
        <v>42</v>
      </c>
      <c r="B27" s="48" t="s">
        <v>47</v>
      </c>
      <c r="C27" s="58">
        <f>'grille de cotation'!I115</f>
        <v>0</v>
      </c>
    </row>
    <row r="28" spans="1:3">
      <c r="A28" s="27" t="s">
        <v>43</v>
      </c>
      <c r="B28" s="48" t="s">
        <v>85</v>
      </c>
      <c r="C28" s="58">
        <f>'grille de cotation'!I128</f>
        <v>0</v>
      </c>
    </row>
    <row r="29" spans="1:3">
      <c r="A29" s="27" t="s">
        <v>44</v>
      </c>
      <c r="B29" s="48" t="s">
        <v>86</v>
      </c>
      <c r="C29" s="58">
        <f>'grille de cotation'!I134</f>
        <v>0</v>
      </c>
    </row>
    <row r="30" spans="1:3">
      <c r="A30" s="27" t="s">
        <v>45</v>
      </c>
      <c r="B30" s="48" t="s">
        <v>141</v>
      </c>
      <c r="C30" s="58">
        <f>'grille de cotation'!I139</f>
        <v>0</v>
      </c>
    </row>
    <row r="31" spans="1:3">
      <c r="A31" s="27" t="s">
        <v>46</v>
      </c>
      <c r="B31" s="50" t="s">
        <v>142</v>
      </c>
      <c r="C31" s="58">
        <f>'grille de cotation'!I145</f>
        <v>0</v>
      </c>
    </row>
    <row r="32" spans="1:3">
      <c r="A32" s="105" t="s">
        <v>155</v>
      </c>
      <c r="B32" s="106"/>
      <c r="C32" s="49">
        <f>'grille de cotation'!I150</f>
        <v>0</v>
      </c>
    </row>
  </sheetData>
  <mergeCells count="1">
    <mergeCell ref="A32:B32"/>
  </mergeCells>
  <phoneticPr fontId="0" type="noConversion"/>
  <pageMargins left="0.32" right="0.32" top="1" bottom="1" header="0.4921259845" footer="0.4921259845"/>
  <headerFooter>
    <oddFooter>&amp;C&amp;P</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
  <sheetViews>
    <sheetView workbookViewId="0">
      <selection activeCell="M11" sqref="M11"/>
    </sheetView>
  </sheetViews>
  <sheetFormatPr baseColWidth="10" defaultRowHeight="12"/>
  <sheetData/>
  <phoneticPr fontId="0" type="noConversion"/>
  <pageMargins left="0.38" right="0.19" top="1" bottom="1" header="0.4921259845" footer="0.4921259845"/>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D16"/>
  <sheetViews>
    <sheetView workbookViewId="0">
      <selection activeCell="H11" sqref="H11"/>
    </sheetView>
  </sheetViews>
  <sheetFormatPr baseColWidth="10" defaultRowHeight="12"/>
  <cols>
    <col min="1" max="1" width="20.83203125" customWidth="1"/>
    <col min="2" max="2" width="24" customWidth="1"/>
    <col min="3" max="3" width="23.33203125" customWidth="1"/>
    <col min="4" max="4" width="24" customWidth="1"/>
  </cols>
  <sheetData>
    <row r="2" spans="1:4">
      <c r="C2" s="59"/>
    </row>
    <row r="5" spans="1:4">
      <c r="A5" s="59" t="s">
        <v>59</v>
      </c>
    </row>
    <row r="8" spans="1:4">
      <c r="B8" s="21" t="s">
        <v>60</v>
      </c>
      <c r="C8" s="21" t="s">
        <v>61</v>
      </c>
      <c r="D8" s="21" t="s">
        <v>62</v>
      </c>
    </row>
    <row r="9" spans="1:4" ht="30" customHeight="1">
      <c r="A9" s="60" t="s">
        <v>52</v>
      </c>
      <c r="B9" s="3"/>
      <c r="C9" s="3"/>
      <c r="D9" s="3"/>
    </row>
    <row r="10" spans="1:4" ht="27.75" customHeight="1">
      <c r="A10" s="60" t="s">
        <v>51</v>
      </c>
      <c r="B10" s="3"/>
      <c r="C10" s="3"/>
      <c r="D10" s="3"/>
    </row>
    <row r="11" spans="1:4" ht="70.5" customHeight="1">
      <c r="A11" s="61" t="s">
        <v>53</v>
      </c>
      <c r="B11" s="3"/>
      <c r="C11" s="3"/>
      <c r="D11" s="3"/>
    </row>
    <row r="12" spans="1:4" ht="69.75" customHeight="1">
      <c r="A12" s="61" t="s">
        <v>54</v>
      </c>
      <c r="B12" s="3"/>
      <c r="C12" s="3"/>
      <c r="D12" s="3"/>
    </row>
    <row r="13" spans="1:4" ht="62.25" customHeight="1">
      <c r="A13" s="61" t="s">
        <v>55</v>
      </c>
      <c r="B13" s="3"/>
      <c r="C13" s="3"/>
      <c r="D13" s="3"/>
    </row>
    <row r="14" spans="1:4" ht="70.5" customHeight="1">
      <c r="A14" s="61" t="s">
        <v>56</v>
      </c>
      <c r="B14" s="3"/>
      <c r="C14" s="3"/>
      <c r="D14" s="3"/>
    </row>
    <row r="15" spans="1:4" ht="64.5" customHeight="1">
      <c r="A15" s="61" t="s">
        <v>57</v>
      </c>
      <c r="B15" s="3"/>
      <c r="C15" s="3"/>
      <c r="D15" s="3"/>
    </row>
    <row r="16" spans="1:4" ht="64.5" customHeight="1">
      <c r="A16" s="61" t="s">
        <v>58</v>
      </c>
      <c r="B16" s="3"/>
      <c r="C16" s="3"/>
      <c r="D16" s="3"/>
    </row>
  </sheetData>
  <sheetCalcPr fullCalcOnLoad="1"/>
  <phoneticPr fontId="0" type="noConversion"/>
  <pageMargins left="0.2" right="0.38" top="1" bottom="1" header="0.4921259845" footer="0.4921259845"/>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8</vt:i4>
      </vt:variant>
    </vt:vector>
  </HeadingPairs>
  <TitlesOfParts>
    <vt:vector size="8" baseType="lpstr">
      <vt:lpstr>Info retour d'exp</vt:lpstr>
      <vt:lpstr>page de garde</vt:lpstr>
      <vt:lpstr>mode d'emploi</vt:lpstr>
      <vt:lpstr>grille d'évaluation</vt:lpstr>
      <vt:lpstr>grille de cotation</vt:lpstr>
      <vt:lpstr>résultats</vt:lpstr>
      <vt:lpstr>cartographie</vt:lpstr>
      <vt:lpstr>fiche d'alerte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TAMAMES</dc:creator>
  <cp:lastModifiedBy>Gué FARGES</cp:lastModifiedBy>
  <cp:lastPrinted>2004-02-20T09:08:17Z</cp:lastPrinted>
  <dcterms:created xsi:type="dcterms:W3CDTF">2004-01-18T21:06:38Z</dcterms:created>
  <dcterms:modified xsi:type="dcterms:W3CDTF">2023-01-10T09:07:42Z</dcterms:modified>
</cp:coreProperties>
</file>