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202300"/>
  <mc:AlternateContent xmlns:mc="http://schemas.openxmlformats.org/markup-compatibility/2006">
    <mc:Choice Requires="x15">
      <x15ac:absPath xmlns:x15ac="http://schemas.microsoft.com/office/spreadsheetml/2010/11/ac" url="C:\Users\Patte\Downloads\"/>
    </mc:Choice>
  </mc:AlternateContent>
  <xr:revisionPtr revIDLastSave="0" documentId="8_{03D241D2-7AA2-4300-B856-EBB2DC767C56}" xr6:coauthVersionLast="47" xr6:coauthVersionMax="47" xr10:uidLastSave="{00000000-0000-0000-0000-000000000000}"/>
  <bookViews>
    <workbookView xWindow="-120" yWindow="-120" windowWidth="29040" windowHeight="15720" xr2:uid="{59F85FC4-427B-42C0-853A-2EE996794E31}"/>
  </bookViews>
  <sheets>
    <sheet name="ANO" sheetId="3" r:id="rId1"/>
    <sheet name="UTIL" sheetId="8" state="hidden" r:id="rId2"/>
  </sheets>
  <externalReferences>
    <externalReference r:id="rId3"/>
  </externalReferences>
  <definedNames>
    <definedName name="_xlnm._FilterDatabase" localSheetId="0" hidden="1">ANO!$A$4:$H$25</definedName>
    <definedName name="Choix_de__VÉRACITÉ">#REF!</definedName>
    <definedName name="liste">#REF!</definedName>
    <definedName name="Niveaux_de_VÉRACITÉ_des_37_CRITÈRES_de_réalisation_évalués">#REF!</definedName>
    <definedName name="Niveaux_de_VÉRACITÉ_des_59_CRITÈRES_de_réalisation_évalués">#REF!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 i="8" l="1"/>
  <c r="L3" i="8"/>
  <c r="L4" i="8"/>
  <c r="L1" i="8"/>
  <c r="D45" i="8"/>
  <c r="D42" i="8"/>
  <c r="D43" i="8"/>
  <c r="D44" i="8"/>
  <c r="E4" i="8"/>
  <c r="C4" i="8"/>
  <c r="E3" i="8"/>
  <c r="C3" i="8"/>
  <c r="E2" i="8"/>
  <c r="D11" i="8"/>
  <c r="E14" i="8"/>
  <c r="D12" i="8"/>
  <c r="E18" i="8"/>
  <c r="E17" i="8"/>
  <c r="E16" i="8"/>
  <c r="E15" i="8"/>
  <c r="E19" i="8"/>
  <c r="D18" i="8"/>
  <c r="F18" i="8"/>
  <c r="F16" i="8"/>
  <c r="D14" i="8"/>
  <c r="F14" i="8"/>
  <c r="F15" i="8"/>
  <c r="F17" i="8"/>
  <c r="F19" i="8"/>
  <c r="D19" i="8"/>
  <c r="D15" i="8"/>
  <c r="D17" i="8"/>
  <c r="D16" i="8"/>
  <c r="E26" i="8"/>
  <c r="E24" i="8"/>
  <c r="E27" i="8"/>
  <c r="E25" i="8"/>
  <c r="E23" i="8"/>
  <c r="D23" i="8"/>
  <c r="F24" i="8"/>
  <c r="D27" i="8"/>
  <c r="F27" i="8"/>
  <c r="F26" i="8"/>
  <c r="F25" i="8"/>
  <c r="D25" i="8"/>
  <c r="F23" i="8"/>
  <c r="D26" i="8"/>
  <c r="D24" i="8"/>
  <c r="C17" i="8"/>
  <c r="C16" i="8"/>
  <c r="E20" i="8"/>
  <c r="D28" i="8"/>
  <c r="F28" i="8"/>
  <c r="E28" i="8"/>
  <c r="D20" i="8"/>
  <c r="F20" i="8"/>
</calcChain>
</file>

<file path=xl/sharedStrings.xml><?xml version="1.0" encoding="utf-8"?>
<sst xmlns="http://schemas.openxmlformats.org/spreadsheetml/2006/main" count="286" uniqueCount="159">
  <si>
    <t>Paragraphe de la norme</t>
  </si>
  <si>
    <t>Descriptif</t>
  </si>
  <si>
    <t>Exigence</t>
  </si>
  <si>
    <t>4.1.1 - PROCESSUS D'INGENIERIE DE L'APTITUDE A L'UTILISATION</t>
  </si>
  <si>
    <t>4.1.2 - MAITRISE DU RISQUE concernant la conception de l'INTERFACE UTILISATEUR</t>
  </si>
  <si>
    <t>4.1.3 - Informations relatives à la SECURITE concernant l'APTITUDE A L'UTILISATION</t>
  </si>
  <si>
    <t>4.2 - DOSSIER D'INGENIERIE DE L'APTITUDE A L'UTILISATION</t>
  </si>
  <si>
    <t>4.3 - Adaptation de l'effort d'INGENIERIE DE L'APTITUDE A L'UTILISATION</t>
  </si>
  <si>
    <t>Le FABRICANT doit consigner les résultats du PROCESSUS D’INGENIERIE dans le DOSSIER D’INGENIERIE.</t>
  </si>
  <si>
    <t>CODE COULEUR</t>
  </si>
  <si>
    <t>Conditionnel</t>
  </si>
  <si>
    <t>Informatif / permission</t>
  </si>
  <si>
    <t>Recommandation</t>
  </si>
  <si>
    <t>Les ENREGISTREMENTS et autres documents qui constituent le DOSSIER D’INGENIERIE peuvent faire partie d’autres documents et dossiers.</t>
  </si>
  <si>
    <t>Conforme</t>
  </si>
  <si>
    <t>STATUT</t>
  </si>
  <si>
    <t>5.1 -  Préparer la SPECIFICATION D'UTILISATION</t>
  </si>
  <si>
    <t>5.3 - Identifier les PHENOMENES DANGEREUX et SITUATIONS
 DANGEREUSES connus ou prévisibles</t>
  </si>
  <si>
    <t>5.4 - Identifier et décrire les SCENARIOS D'UTILISATION RELATIFS AU PHENOMENE DANGEREUX</t>
  </si>
  <si>
    <t>5.6 - Établir la SPECIFICATION DE L'INTERFACE UTILISATEUR</t>
  </si>
  <si>
    <t xml:space="preserve"> 5.7.1 - Généralités</t>
  </si>
  <si>
    <t>5.7.3 - Planification de l' EVALUATION SOMMATIVE</t>
  </si>
  <si>
    <t>5.8 - Effectuer la conception de l'INTERFACE UTILISATEUR, sa mise en œuvre et son EVALUATION FORMATIVE</t>
  </si>
  <si>
    <t>5.10 - INTERFACE UTILISATEUR D'ORIGINE INCONNUE</t>
  </si>
  <si>
    <t xml:space="preserve"> 5.5 - Sélection du 
SCENARIO D'UTILISATION RELATIF AU PHENOMENE DANGEREUX pour l'EVALUATION SOMMATIVE</t>
  </si>
  <si>
    <t>5.2 - Identifier les caractéristiques de l'INTERFACE UTILISATEUR relatives à la SECURITE et les ERREURS D'UTILISATION potentielles</t>
  </si>
  <si>
    <t xml:space="preserve"> 5.7.2 - PLANIFICATION DE L'
 EVALUATION FORMATIVE</t>
  </si>
  <si>
    <t>Objectif</t>
  </si>
  <si>
    <t>Action</t>
  </si>
  <si>
    <t>Sur quoi</t>
  </si>
  <si>
    <t>Document demandé</t>
  </si>
  <si>
    <t>Condition</t>
  </si>
  <si>
    <t>• L'indication médicale prévue
• La population de patients concerné
• La partie du corps ou type de tissu visé
• Le profil des utilisateurs
• L'environnement d'utilisation
• Le principe de fonctionnement</t>
  </si>
  <si>
    <t>Préparer une spécification d'utilisation.</t>
  </si>
  <si>
    <t xml:space="preserve"> Définir l'usage du DM et son contexte d'utilisation.</t>
  </si>
  <si>
    <t>Identifier les caractéristiques de l’interface qui impactent la sécurité et recenser les erreurs potentielles.</t>
  </si>
  <si>
    <t>Identifier les caractéristiques de l’interface utilisateur liées à la sécurité via une analyse de risque</t>
  </si>
  <si>
    <t>Identifier les erreurs d’utilisation possibles via une analyse des tâches.</t>
  </si>
  <si>
    <t>Les erreurs pouvant impacter la sécurité.
Les fonctions principales du dispositif.</t>
  </si>
  <si>
    <t>Détecter les risques liés à l’utilisation du dispositif médical.</t>
  </si>
  <si>
    <t>Identifier les phénomènes dangereux et situations dangereuses.</t>
  </si>
  <si>
    <t>Les utilisateurs et patients exposés.
Les interfaces utilisateurs de dispositifs similaires.
Les erreurs d’utilisation identifiées.</t>
  </si>
  <si>
    <t>Analyser comment un utilisateur peut générer un danger en interagissant avec le dispositif.</t>
  </si>
  <si>
    <t>Décrire les scénarios d’utilisation entraînant un phénomène dangereux.</t>
  </si>
  <si>
    <t>La séquence des tâches à risque.
La gravité du dommage associé.</t>
  </si>
  <si>
    <t>Choisir les scénarios critiques à tester pour valider la sécurité.</t>
  </si>
  <si>
    <t>Sélectionner les scénarios à inclure dans l’évaluation sommative.</t>
  </si>
  <si>
    <t>Tous les scénarios dangereux identifiés OU
Un sous-ensemble basé sur la gravité des dommages possibles.</t>
  </si>
  <si>
    <t>Définir les exigences techniques de l’interface pour garantir la sécurité et l’ergonomie.</t>
  </si>
  <si>
    <t>Rédiger la spécification de l’interface utilisateur.</t>
  </si>
  <si>
    <t>La spécification d’utilisation.
Les erreurs d’utilisation prévisibles.
Les scénarios dangereux.</t>
  </si>
  <si>
    <t>Définir comment tester et valider l’interface utilisateur.</t>
  </si>
  <si>
    <t>Documenter les méthodes d’évaluation formative et sommative.
Définir les conditions d’essai (environnement, utilisateurs</t>
  </si>
  <si>
    <t>L’objectif des tests.
L’environnement de test (réel ou simulé).
La documentation et formation requises.</t>
  </si>
  <si>
    <t>Développer et améliorer l’interface utilisateur en testant en continu.</t>
  </si>
  <si>
    <t xml:space="preserve"> Concevoir l’interface et la documentation associée.</t>
  </si>
  <si>
    <t xml:space="preserve"> Concevoir l’interface et la documentation associée.
Réaliser des évaluations formatives.</t>
  </si>
  <si>
    <t>Les scénarios d’utilisation.</t>
  </si>
  <si>
    <t>Vérifier que l’interface utilisateur finale est sûre et fonctionnelle.</t>
  </si>
  <si>
    <t>Déterminer si des modifications sont nécessaires.</t>
  </si>
  <si>
    <t>Les scénarios critiques identifiés</t>
  </si>
  <si>
    <t>Effectuer les tests finaux sur l’interface utilisateur finale.
Analyser les erreurs d’utilisation.</t>
  </si>
  <si>
    <t>Évaluer un dispositif dont l’interface utilisateur n’a pas été conçue selon ces étapes.</t>
  </si>
  <si>
    <t>Appliquer les exigences spécifiques de l’Annexe C.</t>
  </si>
  <si>
    <t>Concevoir la maitrise du risque dans un ordre spécifique</t>
  </si>
  <si>
    <t xml:space="preserve">Consigner les résultats dans le dossier </t>
  </si>
  <si>
    <t>Consigner des documents du dossier dans d'autres documents et dossier</t>
  </si>
  <si>
    <t>Adapter l'effort du processus d'ingeniérie de l'aptitude à l'utilisation</t>
  </si>
  <si>
    <t>Mettre en place le processus d'ingénierie de l'aptitude à l'utilisation</t>
  </si>
  <si>
    <t>Documenter, établir, mettre en œuvre et maintenir un processus d’ingénierie de l’aptitude à l’utilisation</t>
  </si>
  <si>
    <t>Sécurité du patient, de l’utilisateur et des autres personnes</t>
  </si>
  <si>
    <t>Conception de l’interface utilisateur</t>
  </si>
  <si>
    <t>Informations relatives à la sécurité du dispositif médical</t>
  </si>
  <si>
    <t>Processus d’ingénierie de l’aptitude à l’utilisation</t>
  </si>
  <si>
    <t>Taille et complexité de l’interface, gravité du dommage, importance des modifications</t>
  </si>
  <si>
    <t>Définir le niveau d’effort et les outils à utiliser en fonction des critères pertinents</t>
  </si>
  <si>
    <t>Appliquer les principes de maîtrise des risques par ordre de priorité : sécurité inhérente, mesures de protection, informations sur la sécurité</t>
  </si>
  <si>
    <t xml:space="preserve">Identifier les informations liés à la sécurité </t>
  </si>
  <si>
    <t>Documenter tous les résultats liés à l'aptitude à l'utilisation dans le dossier</t>
  </si>
  <si>
    <t>Documenter tous les résultats liés à l'aptitude à l'utilisation dans d'autres documents et dossiers</t>
  </si>
  <si>
    <t>A démarrer</t>
  </si>
  <si>
    <t>En progression</t>
  </si>
  <si>
    <t>Applicable par des documents papier ou numériques</t>
  </si>
  <si>
    <t>Applicable</t>
  </si>
  <si>
    <t>Applicable par un dossier papier ou numérique</t>
  </si>
  <si>
    <t>Non applicable</t>
  </si>
  <si>
    <t>Rapport des évaluations formatives
Enregistrement des résultats et des modifications
Plan d'optimisation de l'interface utilisateur
Procédure de conception de l'interface utilisateur</t>
  </si>
  <si>
    <t>Rapport de l'évaluation sommative
Enregistrement des erreurs d'utilisation
Plan d'action corrective des erreurs d'utilisation
Procédure validation de l'évaluation sommative</t>
  </si>
  <si>
    <t>Rapport de l'évaluation de l'interface d'origine inconnue
Enregistrement des tests effectués
Plan d'intégration des exigences pour une interface utilisateur d'origine inconnue
Procédure d'adaptation de l'interface utilisateur a une interface utilisateur d'origine inconnue</t>
  </si>
  <si>
    <t>Rapport d’évaluation de l’aptitude à l’utilisation
Enregistrements liés au processus
Plan d'Ingénierie de l'Aptitude à l'Utilisation 
Procédure de mise en place de l'ingénierie de l'aptitude à l'utilisation</t>
  </si>
  <si>
    <t>Rapport de l'analyse des risques
Enregistrement des Risques identifiés
Plan de la gestion des risques
Procédure de la maitrise du risque</t>
  </si>
  <si>
    <t>Rapport des informations relatives à la sécurité
Enregistrement des retours des utilisateurs 
Plan d’amélioration de la compréhension des informations de sécurité pour les utilisateurs
Procédure ?</t>
  </si>
  <si>
    <t xml:space="preserve">Rapport des résultats du processus d'ingenierie
Enregistrements liés au processus
Plan de construction du dossier d'ingénierie de l'aptitude à l'utilisation
Procédure </t>
  </si>
  <si>
    <t>Rapport de l'évaluation de l'effort nécessaire d'ingénierie
Enregistrement des variations du processus d'ingénierie de l'aptitude à l'utilisation
Plan d'adaptation de l'effort
Procédure d'ajustement de l'effort</t>
  </si>
  <si>
    <t>Rapport d'analyse des besoins
Enregistrements des documents liés à la spécification d'utilisation
Plan de définition des spécifications
Procédure</t>
  </si>
  <si>
    <t>Rapport des analyses des potentielles erreurs d'utilisation
Enregistrements des erreurs d'utilisations
Plan de traitement des erreurs
Procédure d'identification et de correction des erreurs</t>
  </si>
  <si>
    <t xml:space="preserve">Rapport sur les phénomènes dangereux et les situations dangereuses liés à l'utilisation du dispositif médical
Enregistrement des phénomènes et les situations dangereuses identifiés
Plan d'évaluation des phénomènes et situations dangereuses
Procédure </t>
  </si>
  <si>
    <t>Rapport de modélisation des scénarios dangereux
Enregistrements des scénarios relatifs au phenomene dangereux
Plan d'identification et de description des scenarios d'utilisation relatifs au phenomene dangereux
Procédure décrivant la réalisation des scénarios relatifs au phenomene et situations dangereuses</t>
  </si>
  <si>
    <t>Rapport de justification des scénarios sélectionnés
Enregistrement des critères de sélection des scénarios
Plan de sélection des scénarios pertinents
Procédure décrivant la validation des scénarios relatifs au phenomene et situations dangereuses</t>
  </si>
  <si>
    <t>Rapport de la spécification de l'interface utilisateur
Enregistrements des exigences techniques
Plan de la rédaction de la spécification de l'interface utilisateur
Procédure de définition et de mise à jour de la spécification de l'interface utilisateur</t>
  </si>
  <si>
    <t>Rapport de définition et des méthodesd'évaluations
Enregistrement des tests sur l'interface utilisateurs
Plan d’évaluation de l’interface utilisateur
Procédure de mise en œuvre des tests sur l'interface</t>
  </si>
  <si>
    <r>
      <t>Le FABRICANT doit</t>
    </r>
    <r>
      <rPr>
        <b/>
        <sz val="8"/>
        <color theme="1"/>
        <rFont val="Aptos Narrow"/>
        <family val="2"/>
        <scheme val="minor"/>
      </rPr>
      <t xml:space="preserve"> établir, documenter, mettre en œuvre et maintenir</t>
    </r>
    <r>
      <rPr>
        <sz val="8"/>
        <color theme="1"/>
        <rFont val="Aptos Narrow"/>
        <family val="2"/>
        <scheme val="minor"/>
      </rPr>
      <t xml:space="preserve"> un PROCESSUS D'INGENIERIE DE L'APTITUDE A L'UTILISATION. Pour assurer la sécurité du patient et de l’utilisateur.</t>
    </r>
  </si>
  <si>
    <r>
      <t xml:space="preserve">Le FABRICANT doit </t>
    </r>
    <r>
      <rPr>
        <b/>
        <sz val="8"/>
        <color theme="1"/>
        <rFont val="Aptos Narrow"/>
        <family val="2"/>
        <scheme val="minor"/>
      </rPr>
      <t>utiliser</t>
    </r>
    <r>
      <rPr>
        <sz val="8"/>
        <color theme="1"/>
        <rFont val="Aptos Narrow"/>
        <family val="2"/>
        <scheme val="minor"/>
      </rPr>
      <t xml:space="preserve"> des options dans un ordre de priorité
- La sécurité inhérente par la conception
- les mesures de protection dans le DM ou au sein du PROC de fabrication
- les informations relatives à la sécurité</t>
    </r>
  </si>
  <si>
    <r>
      <t xml:space="preserve">Si les informations relatives à la SECURITE sont utilisés comme mesure de MAÎTRISE DU RISQUE, le FABRICANT doit </t>
    </r>
    <r>
      <rPr>
        <b/>
        <sz val="8"/>
        <color theme="1"/>
        <rFont val="Aptos Narrow"/>
        <family val="2"/>
        <scheme val="minor"/>
      </rPr>
      <t>soumettre</t>
    </r>
    <r>
      <rPr>
        <sz val="8"/>
        <color theme="1"/>
        <rFont val="Aptos Narrow"/>
        <family val="2"/>
        <scheme val="minor"/>
      </rPr>
      <t xml:space="preserve"> ces informations au PIAU, afin de déterminer si les informations sont perceptibles, comprehensibles et aident à l’UTILISATION CORRECTE du DM par les UTILISATEURS des PROFILS D’UTILISATEURS dans le contexte de l’ENVIRONNEMENT D’UTILISATION.</t>
    </r>
  </si>
  <si>
    <r>
      <t xml:space="preserve">Le niveau d’effort et le choix des méthodes et des outils du FABRICANT pour </t>
    </r>
    <r>
      <rPr>
        <b/>
        <sz val="8"/>
        <color theme="1"/>
        <rFont val="Aptos Narrow"/>
        <family val="2"/>
        <scheme val="minor"/>
      </rPr>
      <t>mener</t>
    </r>
    <r>
      <rPr>
        <sz val="8"/>
        <color theme="1"/>
        <rFont val="Aptos Narrow"/>
        <family val="2"/>
        <scheme val="minor"/>
      </rPr>
      <t xml:space="preserve"> le PROCESSUS D’INGENIERIE DE L’APTITUDE A L’UTILISATION peuvent varier selon :
- La taille et la complexité de l’INTERFACE UTILISATEUR
- la GRAVITE du DOMMAGE associé à l’utilisation du DM
- l’étendue ou la complexité de la SPECIFICATION D’UTILISATION
- la présence de l’INTERFACE UTILISATEUR D’ORIGINE INCONNUE
- l’importance de a modification d’une IU de DM existante, soumise au PIAU</t>
    </r>
  </si>
  <si>
    <r>
      <t xml:space="preserve">Le FABRICANT doit </t>
    </r>
    <r>
      <rPr>
        <b/>
        <sz val="8"/>
        <color theme="1"/>
        <rFont val="Aptos Narrow"/>
        <family val="2"/>
        <scheme val="minor"/>
      </rPr>
      <t xml:space="preserve">préparer </t>
    </r>
    <r>
      <rPr>
        <sz val="8"/>
        <color theme="1"/>
        <rFont val="Aptos Narrow"/>
        <family val="2"/>
        <scheme val="minor"/>
      </rPr>
      <t>une SPECIFICATION D'UTILISATION qui comprend l'indication médicale prévue, la population prévue, la partie du corps ou le type de tissus visé, le PROFIL DE L'UTILISATEUR PREVUE, L'ENVIRONNEMENT D'UTILISATION et le principe de fonctionnement</t>
    </r>
  </si>
  <si>
    <r>
      <t xml:space="preserve">L'identification peut aussi être </t>
    </r>
    <r>
      <rPr>
        <b/>
        <sz val="8"/>
        <color theme="1"/>
        <rFont val="Aptos Narrow"/>
        <family val="2"/>
        <scheme val="minor"/>
      </rPr>
      <t>effectuée</t>
    </r>
    <r>
      <rPr>
        <sz val="8"/>
        <color theme="1"/>
        <rFont val="Aptos Narrow"/>
        <family val="2"/>
        <scheme val="minor"/>
      </rPr>
      <t xml:space="preserve"> à l'aide des outils et techniques du PROCESSUS D'INGENIERIE DE L'APTITUDE A L'UTILISATION.
Cette identification peut être </t>
    </r>
    <r>
      <rPr>
        <b/>
        <sz val="8"/>
        <color theme="1"/>
        <rFont val="Aptos Narrow"/>
        <family val="2"/>
        <scheme val="minor"/>
      </rPr>
      <t>effectuée</t>
    </r>
    <r>
      <rPr>
        <sz val="8"/>
        <color theme="1"/>
        <rFont val="Aptos Narrow"/>
        <family val="2"/>
        <scheme val="minor"/>
      </rPr>
      <t xml:space="preserve"> en analysant les TACHES</t>
    </r>
  </si>
  <si>
    <r>
      <t xml:space="preserve">Le FABRICANT doit </t>
    </r>
    <r>
      <rPr>
        <b/>
        <sz val="8"/>
        <color theme="1"/>
        <rFont val="Aptos Narrow"/>
        <family val="2"/>
        <scheme val="minor"/>
      </rPr>
      <t>identifier</t>
    </r>
    <r>
      <rPr>
        <sz val="8"/>
        <color theme="1"/>
        <rFont val="Aptos Narrow"/>
        <family val="2"/>
        <scheme val="minor"/>
      </rPr>
      <t xml:space="preserve"> les caractéristiques de l'INTERFACE UTILISATEUR susceptibles d'être relatives à la sécurité.
L'identification doit </t>
    </r>
    <r>
      <rPr>
        <b/>
        <sz val="8"/>
        <color theme="1"/>
        <rFont val="Aptos Narrow"/>
        <family val="2"/>
        <scheme val="minor"/>
      </rPr>
      <t>comprendre</t>
    </r>
    <r>
      <rPr>
        <sz val="8"/>
        <color theme="1"/>
        <rFont val="Aptos Narrow"/>
        <family val="2"/>
        <scheme val="minor"/>
      </rPr>
      <t xml:space="preserve"> la prise en compte des FONCTIONS PRINCIPALES DE SERVICE
Le FABRICANT doit </t>
    </r>
    <r>
      <rPr>
        <b/>
        <sz val="8"/>
        <color theme="1"/>
        <rFont val="Aptos Narrow"/>
        <family val="2"/>
        <scheme val="minor"/>
      </rPr>
      <t>identier</t>
    </r>
    <r>
      <rPr>
        <sz val="8"/>
        <color theme="1"/>
        <rFont val="Aptos Narrow"/>
        <family val="2"/>
        <scheme val="minor"/>
      </rPr>
      <t xml:space="preserve"> les ERREURS D'UTILISATION suceptibles de se produire et qui sont relatives à L'INTERFACE UTILISATEUR. Ils seront consigné dans le DIAU</t>
    </r>
  </si>
  <si>
    <r>
      <t xml:space="preserve">Le FABRICANT doit </t>
    </r>
    <r>
      <rPr>
        <b/>
        <sz val="8"/>
        <color theme="1"/>
        <rFont val="Aptos Narrow"/>
        <family val="2"/>
        <scheme val="minor"/>
      </rPr>
      <t>identifier</t>
    </r>
    <r>
      <rPr>
        <sz val="8"/>
        <color theme="1"/>
        <rFont val="Aptos Narrow"/>
        <family val="2"/>
        <scheme val="minor"/>
      </rPr>
      <t xml:space="preserve"> les PHENOMENES DANGEREUX et SITUATIONS DANGEREUSES connus ou prévisibles liés à l'UTILISATION du DM, susceptibles d'affecter les PATIENTS, les UTILISATEURS ou autres.
Doit être </t>
    </r>
    <r>
      <rPr>
        <b/>
        <sz val="8"/>
        <color theme="1"/>
        <rFont val="Aptos Narrow"/>
        <family val="2"/>
        <scheme val="minor"/>
      </rPr>
      <t xml:space="preserve">pris </t>
    </r>
    <r>
      <rPr>
        <sz val="8"/>
        <color theme="1"/>
        <rFont val="Aptos Narrow"/>
        <family val="2"/>
        <scheme val="minor"/>
      </rPr>
      <t xml:space="preserve">en compte la SU, y compris les PU, les informations sur les PHENOMENES DANGEREUX et les SITUATIONS DANGEREUSES pour les IU d DM similaire et les ERREURS D'UTILISATION
Les résultats des identifications doivent être </t>
    </r>
    <r>
      <rPr>
        <b/>
        <sz val="8"/>
        <color theme="1"/>
        <rFont val="Aptos Narrow"/>
        <family val="2"/>
        <scheme val="minor"/>
      </rPr>
      <t>consignés</t>
    </r>
    <r>
      <rPr>
        <sz val="8"/>
        <color theme="1"/>
        <rFont val="Aptos Narrow"/>
        <family val="2"/>
        <scheme val="minor"/>
      </rPr>
      <t xml:space="preserve"> dans le DIAU</t>
    </r>
  </si>
  <si>
    <r>
      <t xml:space="preserve">Le FABRICANT doit </t>
    </r>
    <r>
      <rPr>
        <b/>
        <sz val="8"/>
        <color theme="1"/>
        <rFont val="Aptos Narrow"/>
        <family val="2"/>
        <scheme val="minor"/>
      </rPr>
      <t>identifier</t>
    </r>
    <r>
      <rPr>
        <sz val="8"/>
        <color theme="1"/>
        <rFont val="Aptos Narrow"/>
        <family val="2"/>
        <scheme val="minor"/>
      </rPr>
      <t xml:space="preserve"> et </t>
    </r>
    <r>
      <rPr>
        <b/>
        <sz val="8"/>
        <color theme="1"/>
        <rFont val="Aptos Narrow"/>
        <family val="2"/>
        <scheme val="minor"/>
      </rPr>
      <t>décrire</t>
    </r>
    <r>
      <rPr>
        <sz val="8"/>
        <color theme="1"/>
        <rFont val="Aptos Narrow"/>
        <family val="2"/>
        <scheme val="minor"/>
      </rPr>
      <t xml:space="preserve"> les SCENARIOS D'UTILISATION RELATIFS AU PHENOMENE DANGEREUX et SITUATIONS DANGEREUSES identifiés.</t>
    </r>
  </si>
  <si>
    <r>
      <t xml:space="preserve">Le FABRICANT doit </t>
    </r>
    <r>
      <rPr>
        <b/>
        <sz val="8"/>
        <color theme="1"/>
        <rFont val="Aptos Narrow"/>
        <family val="2"/>
        <scheme val="minor"/>
      </rPr>
      <t>sélectionner</t>
    </r>
    <r>
      <rPr>
        <sz val="8"/>
        <color theme="1"/>
        <rFont val="Aptos Narrow"/>
        <family val="2"/>
        <scheme val="minor"/>
      </rPr>
      <t xml:space="preserve"> les SCENARIOS D'UTILSIATION RELATIFS AU PHENOMENE DANGEREUX à inclure dans l'EVALUATION SOMMATIVE</t>
    </r>
  </si>
  <si>
    <r>
      <t xml:space="preserve">Le FABRICANT doit </t>
    </r>
    <r>
      <rPr>
        <b/>
        <sz val="8"/>
        <color theme="1"/>
        <rFont val="Aptos Narrow"/>
        <family val="2"/>
        <scheme val="minor"/>
      </rPr>
      <t xml:space="preserve">établir et maintenir </t>
    </r>
    <r>
      <rPr>
        <sz val="8"/>
        <color theme="1"/>
        <rFont val="Aptos Narrow"/>
        <family val="2"/>
        <scheme val="minor"/>
      </rPr>
      <t xml:space="preserve">une SPECIFICATION DE L'INTERFACE UTILISATEUR. </t>
    </r>
  </si>
  <si>
    <r>
      <t xml:space="preserve">Le FABRICANT doit </t>
    </r>
    <r>
      <rPr>
        <b/>
        <sz val="8"/>
        <color theme="1"/>
        <rFont val="Aptos Narrow"/>
        <family val="2"/>
        <scheme val="minor"/>
      </rPr>
      <t xml:space="preserve">établir et maintenir </t>
    </r>
    <r>
      <rPr>
        <sz val="8"/>
        <color theme="1"/>
        <rFont val="Aptos Narrow"/>
        <family val="2"/>
        <scheme val="minor"/>
      </rPr>
      <t>un plan d'EVALUATION DE L'INTERFACE UTILISATEUR pour L'INTERFACE UTILISATEUR</t>
    </r>
  </si>
  <si>
    <r>
      <t xml:space="preserve">Le plan d'évaluation de l'INTERFACE UTILSIATEUR pour l'EVALUATION FORMATIVE doit </t>
    </r>
    <r>
      <rPr>
        <b/>
        <sz val="8"/>
        <color theme="1"/>
        <rFont val="Aptos Narrow"/>
        <family val="2"/>
        <scheme val="minor"/>
      </rPr>
      <t xml:space="preserve">traiter </t>
    </r>
    <r>
      <rPr>
        <sz val="8"/>
        <color theme="1"/>
        <rFont val="Aptos Narrow"/>
        <family val="2"/>
        <scheme val="minor"/>
      </rPr>
      <t>des méthodes d'évaluation utilisées, de la partie de l'INTERFACE UTILISATEUR à évaluer et à quel moment du PIAU on doit effecteur chacune des EVALUATIONS DE L'INTERFACE UTILISATEUR.</t>
    </r>
  </si>
  <si>
    <r>
      <t xml:space="preserve">Le plan d'évaluation de l'INTERFACE UTILSIATEUR pour l'EVALUATION SOMMATIVE doit </t>
    </r>
    <r>
      <rPr>
        <b/>
        <sz val="8"/>
        <color theme="1"/>
        <rFont val="Aptos Narrow"/>
        <family val="2"/>
        <scheme val="minor"/>
      </rPr>
      <t>spécifier</t>
    </r>
    <r>
      <rPr>
        <sz val="8"/>
        <color theme="1"/>
        <rFont val="Aptos Narrow"/>
        <family val="2"/>
        <scheme val="minor"/>
      </rPr>
      <t xml:space="preserve"> la méthode d'évaluation, la partie de l'INTERFACE UTILISATEUR à évaluer, les critères de perception et de compréhension des informations de SECURITE, la disponibilité de la DOCUMENTATION D'ACCOMPAGNEMENT et la formation, ainsi que l'environnement d'essai et les conditions d'utilisation.</t>
    </r>
  </si>
  <si>
    <r>
      <t xml:space="preserve">Le FABRICANT doit </t>
    </r>
    <r>
      <rPr>
        <b/>
        <sz val="8"/>
        <color theme="1"/>
        <rFont val="Aptos Narrow"/>
        <family val="2"/>
        <scheme val="minor"/>
      </rPr>
      <t>concevoir</t>
    </r>
    <r>
      <rPr>
        <sz val="8"/>
        <color theme="1"/>
        <rFont val="Aptos Narrow"/>
        <family val="2"/>
        <scheme val="minor"/>
      </rPr>
      <t xml:space="preserve"> et </t>
    </r>
    <r>
      <rPr>
        <b/>
        <sz val="8"/>
        <color theme="1"/>
        <rFont val="Aptos Narrow"/>
        <family val="2"/>
        <scheme val="minor"/>
      </rPr>
      <t>mettre</t>
    </r>
    <r>
      <rPr>
        <sz val="8"/>
        <color theme="1"/>
        <rFont val="Aptos Narrow"/>
        <family val="2"/>
        <scheme val="minor"/>
      </rPr>
      <t xml:space="preserve"> en œuvre l'INTERFACE UTILISATEUR</t>
    </r>
  </si>
  <si>
    <r>
      <t xml:space="preserve">Le FABRICANT doit </t>
    </r>
    <r>
      <rPr>
        <b/>
        <sz val="8"/>
        <color theme="1"/>
        <rFont val="Aptos Narrow"/>
        <family val="2"/>
        <scheme val="minor"/>
      </rPr>
      <t>concevoir</t>
    </r>
    <r>
      <rPr>
        <sz val="8"/>
        <color theme="1"/>
        <rFont val="Aptos Narrow"/>
        <family val="2"/>
        <scheme val="minor"/>
      </rPr>
      <t xml:space="preserve"> et </t>
    </r>
    <r>
      <rPr>
        <b/>
        <sz val="8"/>
        <color theme="1"/>
        <rFont val="Aptos Narrow"/>
        <family val="2"/>
        <scheme val="minor"/>
      </rPr>
      <t>mettre</t>
    </r>
    <r>
      <rPr>
        <sz val="8"/>
        <color theme="1"/>
        <rFont val="Aptos Narrow"/>
        <family val="2"/>
        <scheme val="minor"/>
      </rPr>
      <t xml:space="preserve"> en œuvre l'INTERFACE UTILISATEUR. Y compris la DOCUMENTATION D'ACCOMPAGNEMENT si nécessaire et la capacité de formation, si nécessaire, comme décrit dans la SPECIFICATION DE L'INTERFACE UTILISATEUR.</t>
    </r>
  </si>
  <si>
    <r>
      <t xml:space="preserve">Le FABRICANT, à la fin de la conception et de la mise en œuvre de l'IU doit </t>
    </r>
    <r>
      <rPr>
        <b/>
        <sz val="8"/>
        <color theme="1"/>
        <rFont val="Aptos Narrow"/>
        <family val="2"/>
        <scheme val="minor"/>
      </rPr>
      <t>effectuer</t>
    </r>
    <r>
      <rPr>
        <sz val="8"/>
        <color theme="1"/>
        <rFont val="Aptos Narrow"/>
        <family val="2"/>
        <scheme val="minor"/>
      </rPr>
      <t xml:space="preserve"> une EVALUATION SOMMATIVE de chaque SCENARTIO D'UTILISATION RELATIF AU PHENEOMNE DANGEREUX (5.5) sur l'IU finale ou équivalente à la production, selon le plan d'EVALUATION DE L'INTERFACE UTILISATEUR.
Les résultats doivent être </t>
    </r>
    <r>
      <rPr>
        <b/>
        <sz val="8"/>
        <color theme="1"/>
        <rFont val="Aptos Narrow"/>
        <family val="2"/>
        <scheme val="minor"/>
      </rPr>
      <t>consignés</t>
    </r>
    <r>
      <rPr>
        <sz val="8"/>
        <color theme="1"/>
        <rFont val="Aptos Narrow"/>
        <family val="2"/>
        <scheme val="minor"/>
      </rPr>
      <t xml:space="preserve"> dans le DIAU.
Les données de l'EVALUATION SOMMATIVE doivent être </t>
    </r>
    <r>
      <rPr>
        <b/>
        <sz val="8"/>
        <color theme="1"/>
        <rFont val="Aptos Narrow"/>
        <family val="2"/>
        <scheme val="minor"/>
      </rPr>
      <t>analysées</t>
    </r>
    <r>
      <rPr>
        <sz val="8"/>
        <color theme="1"/>
        <rFont val="Aptos Narrow"/>
        <family val="2"/>
        <scheme val="minor"/>
      </rPr>
      <t xml:space="preserve"> pour </t>
    </r>
    <r>
      <rPr>
        <b/>
        <sz val="8"/>
        <color theme="1"/>
        <rFont val="Aptos Narrow"/>
        <family val="2"/>
        <scheme val="minor"/>
      </rPr>
      <t>identifier</t>
    </r>
    <r>
      <rPr>
        <sz val="8"/>
        <color theme="1"/>
        <rFont val="Aptos Narrow"/>
        <family val="2"/>
        <scheme val="minor"/>
      </rPr>
      <t xml:space="preserve"> les conséquences potentielles de toutes les ERREURS D'UTILSAITION ayant eu lieu.</t>
    </r>
  </si>
  <si>
    <r>
      <t xml:space="preserve">Il convient de </t>
    </r>
    <r>
      <rPr>
        <b/>
        <sz val="8"/>
        <color theme="1"/>
        <rFont val="Aptos Narrow"/>
        <family val="2"/>
        <scheme val="minor"/>
      </rPr>
      <t>déterminer</t>
    </r>
    <r>
      <rPr>
        <sz val="8"/>
        <color theme="1"/>
        <rFont val="Aptos Narrow"/>
        <family val="2"/>
        <scheme val="minor"/>
      </rPr>
      <t xml:space="preserve"> les causes profondes sur la base des observations des performances de l'UTILISATEUR et des commentaires subjectifs de l'UTILISATEUR sur sa performance.</t>
    </r>
  </si>
  <si>
    <r>
      <t xml:space="preserve"> L'évaluation de l'UOUP peut être </t>
    </r>
    <r>
      <rPr>
        <b/>
        <sz val="8"/>
        <color theme="1"/>
        <rFont val="Aptos Narrow"/>
        <family val="2"/>
        <scheme val="minor"/>
      </rPr>
      <t>effectuée</t>
    </r>
    <r>
      <rPr>
        <sz val="8"/>
        <color theme="1"/>
        <rFont val="Aptos Narrow"/>
        <family val="2"/>
        <scheme val="minor"/>
      </rPr>
      <t xml:space="preserve"> selon l'Annexe C</t>
    </r>
  </si>
  <si>
    <t>5.9 - Effectuer l'EVALUATION SOMMATIVE de l'APTITUDE A L'UTILISATION de l'INTERFACE UTILISATEUR</t>
  </si>
  <si>
    <r>
      <rPr>
        <sz val="6"/>
        <color rgb="FF900000"/>
        <rFont val="Arial"/>
        <family val="2"/>
      </rPr>
      <t xml:space="preserve">Taux moyen </t>
    </r>
    <r>
      <rPr>
        <b/>
        <sz val="6"/>
        <color rgb="FF900000"/>
        <rFont val="Arial"/>
        <family val="2"/>
      </rPr>
      <t>Minimal</t>
    </r>
  </si>
  <si>
    <r>
      <t xml:space="preserve">Taux moyen </t>
    </r>
    <r>
      <rPr>
        <b/>
        <sz val="6"/>
        <color rgb="FF900000"/>
        <rFont val="Arial"/>
        <family val="2"/>
      </rPr>
      <t>Maximal</t>
    </r>
  </si>
  <si>
    <r>
      <t xml:space="preserve">Niveaux de </t>
    </r>
    <r>
      <rPr>
        <b/>
        <sz val="6"/>
        <color rgb="FF900000"/>
        <rFont val="Arial"/>
        <family val="2"/>
      </rPr>
      <t>CONFORMITÉ</t>
    </r>
  </si>
  <si>
    <r>
      <t xml:space="preserve">Libellés explicites 
</t>
    </r>
    <r>
      <rPr>
        <b/>
        <sz val="6"/>
        <color rgb="FF900000"/>
        <rFont val="Arial"/>
        <family val="2"/>
      </rPr>
      <t>des niveaux de CONFORMITÉ</t>
    </r>
  </si>
  <si>
    <t>Insuffisant</t>
  </si>
  <si>
    <r>
      <rPr>
        <b/>
        <sz val="7"/>
        <color rgb="FF900000"/>
        <rFont val="Arial"/>
        <family val="2"/>
      </rPr>
      <t>Conformité de niveau 1</t>
    </r>
    <r>
      <rPr>
        <sz val="7"/>
        <color rgb="FF900000"/>
        <rFont val="Arial"/>
        <family val="2"/>
      </rPr>
      <t xml:space="preserve"> :  l'activité n'est pas réalisée</t>
    </r>
  </si>
  <si>
    <t>Plutôt Faux</t>
  </si>
  <si>
    <t>Informel</t>
    <phoneticPr fontId="0" type="noConversion"/>
  </si>
  <si>
    <r>
      <rPr>
        <b/>
        <sz val="7"/>
        <color rgb="FF900000"/>
        <rFont val="Arial"/>
        <family val="2"/>
      </rPr>
      <t>Conformité de niveau 2</t>
    </r>
    <r>
      <rPr>
        <sz val="7"/>
        <color rgb="FF900000"/>
        <rFont val="Arial"/>
        <family val="2"/>
      </rPr>
      <t xml:space="preserve"> : l'activité est réalisée mais doit étre améliorée</t>
    </r>
  </si>
  <si>
    <t>Plutôt Vrai</t>
  </si>
  <si>
    <t>Convaincant</t>
  </si>
  <si>
    <r>
      <rPr>
        <b/>
        <sz val="7"/>
        <color rgb="FF900000"/>
        <rFont val="Arial"/>
        <family val="2"/>
      </rPr>
      <t>Conformité de niveau 3</t>
    </r>
    <r>
      <rPr>
        <sz val="7"/>
        <color rgb="FF900000"/>
        <rFont val="Arial"/>
        <family val="2"/>
      </rPr>
      <t xml:space="preserve"> : Des améliorations doivent encore étre apportées  </t>
    </r>
  </si>
  <si>
    <r>
      <rPr>
        <b/>
        <sz val="7"/>
        <color rgb="FF900000"/>
        <rFont val="Arial"/>
        <family val="2"/>
      </rPr>
      <t>Conformité de niveau 4</t>
    </r>
    <r>
      <rPr>
        <sz val="7"/>
        <color rgb="FF900000"/>
        <rFont val="Arial"/>
        <family val="2"/>
      </rPr>
      <t xml:space="preserve"> : Félicitations, communiquer vos résultats</t>
    </r>
  </si>
  <si>
    <t>NA</t>
  </si>
  <si>
    <t xml:space="preserve">Non Applicable </t>
  </si>
  <si>
    <r>
      <rPr>
        <b/>
        <sz val="7"/>
        <color rgb="FF900000"/>
        <rFont val="Arial"/>
        <family val="2"/>
      </rPr>
      <t xml:space="preserve">Non applicable </t>
    </r>
    <r>
      <rPr>
        <sz val="7"/>
        <color rgb="FF900000"/>
        <rFont val="Arial"/>
        <family val="2"/>
      </rPr>
      <t>: Ce critère ne peut pas être appliqué, d'une manière justifiée.</t>
    </r>
  </si>
  <si>
    <t>Art. 4</t>
  </si>
  <si>
    <t>Intégrer les informations de sécurité dans le processus d’ingénierie de l’aptitude à l’utilisation</t>
  </si>
  <si>
    <r>
      <rPr>
        <sz val="6"/>
        <color theme="1"/>
        <rFont val="Arial"/>
        <family val="2"/>
      </rPr>
      <t xml:space="preserve">Libellés explicites </t>
    </r>
    <r>
      <rPr>
        <b/>
        <sz val="6"/>
        <color theme="1"/>
        <rFont val="Arial"/>
        <family val="2"/>
      </rPr>
      <t xml:space="preserve">
des niveaux de VÉRACITÉ</t>
    </r>
  </si>
  <si>
    <r>
      <rPr>
        <sz val="6"/>
        <color theme="1"/>
        <rFont val="Arial"/>
        <family val="2"/>
      </rPr>
      <t xml:space="preserve">Choix de </t>
    </r>
    <r>
      <rPr>
        <b/>
        <sz val="6"/>
        <color theme="1"/>
        <rFont val="Arial"/>
        <family val="2"/>
      </rPr>
      <t>VÉRACITÉ</t>
    </r>
  </si>
  <si>
    <r>
      <t xml:space="preserve">Taux de </t>
    </r>
    <r>
      <rPr>
        <b/>
        <sz val="6"/>
        <color theme="1"/>
        <rFont val="Arial"/>
        <family val="2"/>
      </rPr>
      <t>VÉRACITÉ</t>
    </r>
  </si>
  <si>
    <r>
      <rPr>
        <b/>
        <sz val="7"/>
        <color theme="1"/>
        <rFont val="Arial"/>
        <family val="2"/>
      </rPr>
      <t xml:space="preserve">Niveau 1 </t>
    </r>
    <r>
      <rPr>
        <sz val="7"/>
        <color theme="1"/>
        <rFont val="Arial"/>
        <family val="2"/>
      </rPr>
      <t>: Le critère n'est pas respecté.</t>
    </r>
  </si>
  <si>
    <r>
      <rPr>
        <b/>
        <sz val="7"/>
        <color theme="1"/>
        <rFont val="Arial"/>
        <family val="2"/>
      </rPr>
      <t xml:space="preserve">Niveau 2 </t>
    </r>
    <r>
      <rPr>
        <sz val="7"/>
        <color theme="1"/>
        <rFont val="Arial"/>
        <family val="2"/>
      </rPr>
      <t>: Le critère est aléatoirement appliqué</t>
    </r>
    <r>
      <rPr>
        <b/>
        <sz val="7"/>
        <color theme="1"/>
        <rFont val="Arial"/>
        <family val="2"/>
      </rPr>
      <t>.</t>
    </r>
  </si>
  <si>
    <r>
      <rPr>
        <b/>
        <sz val="7"/>
        <color theme="1"/>
        <rFont val="Arial"/>
        <family val="2"/>
      </rPr>
      <t>Niveau 3</t>
    </r>
    <r>
      <rPr>
        <sz val="7"/>
        <color theme="1"/>
        <rFont val="Arial"/>
        <family val="2"/>
      </rPr>
      <t xml:space="preserve"> : Le critère est respecté et éventuellement formalisé.</t>
    </r>
  </si>
  <si>
    <r>
      <rPr>
        <b/>
        <sz val="7"/>
        <color theme="1"/>
        <rFont val="Arial"/>
        <family val="2"/>
      </rPr>
      <t>Niveau 4</t>
    </r>
    <r>
      <rPr>
        <sz val="7"/>
        <color theme="1"/>
        <rFont val="Arial"/>
        <family val="2"/>
      </rPr>
      <t xml:space="preserve"> : Le critère est respecté, appliqué et prouvé par un document.</t>
    </r>
  </si>
  <si>
    <r>
      <rPr>
        <b/>
        <sz val="7"/>
        <color theme="1"/>
        <rFont val="Arial"/>
        <family val="2"/>
      </rPr>
      <t xml:space="preserve">Niveau 5 </t>
    </r>
    <r>
      <rPr>
        <sz val="7"/>
        <color theme="1"/>
        <rFont val="Arial"/>
        <family val="2"/>
      </rPr>
      <t>: Le critère ne peut pas être appliqué.</t>
    </r>
  </si>
  <si>
    <t>Vrai</t>
  </si>
  <si>
    <t>Faux</t>
  </si>
  <si>
    <t>En attente</t>
  </si>
  <si>
    <t>Utilisé pour  {Exigences} : classé par orde alphabétique pour calcul via liste "validation"</t>
  </si>
  <si>
    <t>Nb total de critères d'exigences</t>
  </si>
  <si>
    <t>Total</t>
  </si>
  <si>
    <t>art.5</t>
  </si>
  <si>
    <t>Terminé</t>
  </si>
  <si>
    <r>
      <t>VERSION 1.0</t>
    </r>
    <r>
      <rPr>
        <sz val="8"/>
        <color theme="1"/>
        <rFont val="Arial"/>
        <family val="2"/>
      </rPr>
      <t xml:space="preserve"> 
Janvier 2026</t>
    </r>
  </si>
  <si>
    <r>
      <t xml:space="preserve">Pour en savoir plus, voir l'étude complète sur internet : </t>
    </r>
    <r>
      <rPr>
        <u/>
        <sz val="8"/>
        <color theme="1"/>
        <rFont val="Arial"/>
        <family val="2"/>
      </rPr>
      <t xml:space="preserve">https://travaux.master.utc.fr/formationsmaster/ingenierie-de-la-sante/ids299 </t>
    </r>
  </si>
  <si>
    <r>
      <t xml:space="preserve">Equipe d'étudiants Master Ingénierie de la Santé </t>
    </r>
    <r>
      <rPr>
        <sz val="8"/>
        <color theme="1"/>
        <rFont val="Arial"/>
        <family val="2"/>
      </rPr>
      <t xml:space="preserve">: </t>
    </r>
    <r>
      <rPr>
        <b/>
        <sz val="8"/>
        <color theme="1"/>
        <rFont val="Arial"/>
        <family val="2"/>
      </rPr>
      <t xml:space="preserve">Maria GAMBIE </t>
    </r>
    <r>
      <rPr>
        <sz val="8"/>
        <color theme="1"/>
        <rFont val="Arial"/>
        <family val="2"/>
      </rPr>
      <t xml:space="preserve">: </t>
    </r>
    <r>
      <rPr>
        <u/>
        <sz val="8"/>
        <color theme="1"/>
        <rFont val="Arial"/>
        <family val="2"/>
      </rPr>
      <t>mariagambie972@outlook.fr</t>
    </r>
    <r>
      <rPr>
        <sz val="8"/>
        <color theme="1"/>
        <rFont val="Arial"/>
        <family val="2"/>
      </rPr>
      <t xml:space="preserve">, </t>
    </r>
    <r>
      <rPr>
        <b/>
        <sz val="8"/>
        <color theme="1"/>
        <rFont val="Arial"/>
        <family val="2"/>
      </rPr>
      <t>Pauline GRESSENT</t>
    </r>
    <r>
      <rPr>
        <sz val="8"/>
        <color theme="1"/>
        <rFont val="Arial"/>
        <family val="2"/>
      </rPr>
      <t xml:space="preserve"> : </t>
    </r>
    <r>
      <rPr>
        <u/>
        <sz val="8"/>
        <color theme="1"/>
        <rFont val="Arial"/>
        <family val="2"/>
      </rPr>
      <t>gressent.pauline@gmail.com</t>
    </r>
    <r>
      <rPr>
        <sz val="8"/>
        <color theme="1"/>
        <rFont val="Arial"/>
        <family val="2"/>
      </rPr>
      <t xml:space="preserve">, </t>
    </r>
    <r>
      <rPr>
        <b/>
        <sz val="8"/>
        <color theme="1"/>
        <rFont val="Arial"/>
        <family val="2"/>
      </rPr>
      <t>Mohammed NAJI</t>
    </r>
    <r>
      <rPr>
        <sz val="8"/>
        <color theme="1"/>
        <rFont val="Arial"/>
        <family val="2"/>
      </rPr>
      <t xml:space="preserve"> : </t>
    </r>
    <r>
      <rPr>
        <u/>
        <sz val="8"/>
        <color theme="1"/>
        <rFont val="Arial"/>
        <family val="2"/>
      </rPr>
      <t>najimed200@gmail.com</t>
    </r>
    <r>
      <rPr>
        <sz val="8"/>
        <color theme="1"/>
        <rFont val="Arial"/>
        <family val="2"/>
      </rPr>
      <t xml:space="preserve">, </t>
    </r>
    <r>
      <rPr>
        <b/>
        <sz val="8"/>
        <color theme="1"/>
        <rFont val="Arial"/>
        <family val="2"/>
      </rPr>
      <t>Lyam PATTE</t>
    </r>
    <r>
      <rPr>
        <sz val="8"/>
        <color theme="1"/>
        <rFont val="Arial"/>
        <family val="2"/>
      </rPr>
      <t xml:space="preserve"> : </t>
    </r>
    <r>
      <rPr>
        <u/>
        <sz val="8"/>
        <color theme="1"/>
        <rFont val="Arial"/>
        <family val="2"/>
      </rPr>
      <t>lyampatte02300@gmail.com</t>
    </r>
    <r>
      <rPr>
        <sz val="8"/>
        <color theme="1"/>
        <rFont val="Arial"/>
        <family val="2"/>
      </rPr>
      <t xml:space="preserve">, </t>
    </r>
    <r>
      <rPr>
        <b/>
        <sz val="8"/>
        <color theme="1"/>
        <rFont val="Arial"/>
        <family val="2"/>
      </rPr>
      <t>Fatima-Zahra ZIMAR</t>
    </r>
    <r>
      <rPr>
        <sz val="8"/>
        <color theme="1"/>
        <rFont val="Arial"/>
        <family val="2"/>
      </rPr>
      <t xml:space="preserve"> : </t>
    </r>
    <r>
      <rPr>
        <u/>
        <sz val="8"/>
        <color theme="1"/>
        <rFont val="Arial"/>
        <family val="2"/>
      </rPr>
      <t>fatyzimar02@gmail.com</t>
    </r>
  </si>
  <si>
    <t>Analyse normative opérationnelle (annexe) - Checklist d'évaluation de l'aptitude à l'utilisation pour les DMN 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</si>
</sst>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Aptos Narrow"/>
      <family val="2"/>
      <scheme val="minor"/>
    </font>
    <font>
      <sz val="11"/>
      <color theme="1"/>
      <name val="Aptos Narrow"/>
      <family val="2"/>
      <scheme val="minor"/>
    </font>
    <font>
      <sz val="8"/>
      <name val="Aptos Narrow"/>
      <family val="2"/>
      <scheme val="minor"/>
    </font>
    <font>
      <sz val="10"/>
      <name val="Arial"/>
      <family val="2"/>
    </font>
    <font>
      <u/>
      <sz val="8"/>
      <color theme="1"/>
      <name val="Arial"/>
      <family val="2"/>
    </font>
    <font>
      <b/>
      <sz val="8"/>
      <color theme="1"/>
      <name val="Arial"/>
      <family val="2"/>
    </font>
    <font>
      <sz val="6"/>
      <color theme="1"/>
      <name val="Arial"/>
      <family val="2"/>
    </font>
    <font>
      <sz val="7"/>
      <color theme="1"/>
      <name val="Arial"/>
      <family val="2"/>
    </font>
    <font>
      <sz val="8"/>
      <color theme="1"/>
      <name val="Aptos Narrow"/>
      <family val="2"/>
      <scheme val="minor"/>
    </font>
    <font>
      <b/>
      <sz val="8"/>
      <color theme="1"/>
      <name val="Aptos Narrow"/>
      <family val="2"/>
      <scheme val="minor"/>
    </font>
    <font>
      <b/>
      <sz val="8"/>
      <color theme="0"/>
      <name val="Aptos Narrow"/>
      <family val="2"/>
      <scheme val="minor"/>
    </font>
    <font>
      <sz val="8"/>
      <name val="Arial"/>
      <family val="2"/>
    </font>
    <font>
      <b/>
      <sz val="8"/>
      <color rgb="FF900000"/>
      <name val="Arial"/>
      <family val="2"/>
    </font>
    <font>
      <b/>
      <sz val="6"/>
      <color rgb="FF900000"/>
      <name val="Arial"/>
      <family val="2"/>
    </font>
    <font>
      <sz val="6"/>
      <color rgb="FF900000"/>
      <name val="Arial"/>
      <family val="2"/>
    </font>
    <font>
      <sz val="7"/>
      <color rgb="FF900000"/>
      <name val="Arial"/>
      <family val="2"/>
    </font>
    <font>
      <b/>
      <sz val="7"/>
      <color rgb="FF900000"/>
      <name val="Arial"/>
      <family val="2"/>
    </font>
    <font>
      <b/>
      <sz val="6"/>
      <color theme="1"/>
      <name val="Arial"/>
      <family val="2"/>
    </font>
    <font>
      <b/>
      <sz val="7"/>
      <color theme="1"/>
      <name val="Arial"/>
      <family val="2"/>
    </font>
    <font>
      <sz val="12"/>
      <color theme="1"/>
      <name val="ArialMT"/>
      <family val="2"/>
    </font>
    <font>
      <b/>
      <sz val="14"/>
      <color theme="0"/>
      <name val="Arial"/>
      <family val="2"/>
    </font>
    <font>
      <sz val="8"/>
      <color theme="1"/>
      <name val="Arial"/>
      <family val="2"/>
    </font>
  </fonts>
  <fills count="16">
    <fill>
      <patternFill patternType="none"/>
    </fill>
    <fill>
      <patternFill patternType="gray125"/>
    </fill>
    <fill>
      <patternFill patternType="solid">
        <fgColor theme="7"/>
        <bgColor theme="7"/>
      </patternFill>
    </fill>
    <fill>
      <patternFill patternType="solid">
        <fgColor theme="7" tint="0.79998168889431442"/>
        <bgColor theme="7" tint="0.79998168889431442"/>
      </patternFill>
    </fill>
    <fill>
      <patternFill patternType="solid">
        <fgColor rgb="FFFF0000"/>
        <bgColor rgb="FFFF0000"/>
      </patternFill>
    </fill>
    <fill>
      <patternFill patternType="solid">
        <fgColor rgb="FF2A6099"/>
        <bgColor rgb="FF2A6099"/>
      </patternFill>
    </fill>
    <fill>
      <patternFill patternType="solid">
        <fgColor rgb="FFFFFF00"/>
        <bgColor rgb="FFFFFF00"/>
      </patternFill>
    </fill>
    <fill>
      <patternFill patternType="solid">
        <fgColor rgb="FF81D41A"/>
        <bgColor rgb="FF81D41A"/>
      </patternFill>
    </fill>
    <fill>
      <patternFill patternType="solid">
        <fgColor theme="7" tint="0.59999389629810485"/>
        <bgColor theme="7" tint="0.59999389629810485"/>
      </patternFill>
    </fill>
    <fill>
      <patternFill patternType="solid">
        <fgColor theme="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bgColor rgb="FF002060"/>
      </patternFill>
    </fill>
    <fill>
      <patternFill patternType="solid">
        <fgColor rgb="FF002060"/>
        <bgColor rgb="FF002060"/>
      </patternFill>
    </fill>
    <fill>
      <patternFill patternType="solid">
        <fgColor theme="4" tint="0.39997558519241921"/>
        <bgColor rgb="FF002060"/>
      </patternFill>
    </fill>
  </fills>
  <borders count="20">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rgb="FF000000"/>
      </left>
      <right style="thin">
        <color rgb="FF000000"/>
      </right>
      <top/>
      <bottom style="thin">
        <color rgb="FF000000"/>
      </bottom>
      <diagonal/>
    </border>
  </borders>
  <cellStyleXfs count="4">
    <xf numFmtId="0" fontId="0" fillId="0" borderId="0"/>
    <xf numFmtId="0" fontId="3" fillId="0" borderId="0"/>
    <xf numFmtId="0" fontId="1" fillId="0" borderId="0"/>
    <xf numFmtId="0" fontId="19" fillId="0" borderId="0"/>
  </cellStyleXfs>
  <cellXfs count="56">
    <xf numFmtId="0" fontId="0" fillId="0" borderId="0" xfId="0"/>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8" fillId="0" borderId="0" xfId="0" applyFont="1"/>
    <xf numFmtId="0" fontId="8" fillId="0" borderId="3" xfId="0" applyFont="1" applyBorder="1" applyAlignment="1">
      <alignment horizontal="left" vertical="center" wrapText="1"/>
    </xf>
    <xf numFmtId="0" fontId="8" fillId="0" borderId="2" xfId="0" applyFont="1" applyBorder="1" applyAlignment="1">
      <alignment horizontal="left" vertical="top" wrapText="1"/>
    </xf>
    <xf numFmtId="0" fontId="8" fillId="0" borderId="2" xfId="0" applyFont="1" applyBorder="1" applyAlignment="1">
      <alignment horizontal="left" vertical="center" wrapText="1"/>
    </xf>
    <xf numFmtId="0" fontId="8" fillId="0" borderId="0" xfId="0" applyFont="1" applyAlignment="1">
      <alignment horizontal="left" vertical="center" wrapText="1"/>
    </xf>
    <xf numFmtId="0" fontId="8" fillId="8" borderId="2" xfId="0" applyFont="1" applyFill="1" applyBorder="1" applyAlignment="1">
      <alignment horizontal="left" vertical="top" wrapText="1"/>
    </xf>
    <xf numFmtId="0" fontId="8" fillId="5" borderId="1" xfId="0" applyFont="1" applyFill="1" applyBorder="1"/>
    <xf numFmtId="0" fontId="8" fillId="3" borderId="2" xfId="0" applyFont="1" applyFill="1" applyBorder="1" applyAlignment="1">
      <alignment horizontal="left" vertical="top" wrapText="1"/>
    </xf>
    <xf numFmtId="0" fontId="8" fillId="6" borderId="1" xfId="0" applyFont="1" applyFill="1" applyBorder="1"/>
    <xf numFmtId="0" fontId="8" fillId="7" borderId="1" xfId="0" applyFont="1" applyFill="1" applyBorder="1"/>
    <xf numFmtId="0" fontId="8" fillId="0" borderId="8" xfId="0" applyFont="1" applyBorder="1" applyAlignment="1">
      <alignment horizontal="left" vertical="center" wrapText="1"/>
    </xf>
    <xf numFmtId="0" fontId="8" fillId="0" borderId="9" xfId="0" applyFont="1" applyBorder="1" applyAlignment="1">
      <alignment horizontal="left" vertical="top" wrapText="1"/>
    </xf>
    <xf numFmtId="0" fontId="8" fillId="0" borderId="9" xfId="0" applyFont="1" applyBorder="1" applyAlignment="1">
      <alignment horizontal="left" vertical="center" wrapText="1"/>
    </xf>
    <xf numFmtId="0" fontId="17" fillId="10" borderId="11" xfId="1" applyFont="1" applyFill="1" applyBorder="1" applyAlignment="1">
      <alignment horizontal="center" vertical="center" wrapText="1"/>
    </xf>
    <xf numFmtId="0" fontId="6" fillId="10" borderId="11" xfId="1" applyFont="1" applyFill="1" applyBorder="1" applyAlignment="1">
      <alignment horizontal="center" vertical="center" wrapText="1"/>
    </xf>
    <xf numFmtId="0" fontId="13" fillId="11" borderId="11" xfId="1" applyFont="1" applyFill="1" applyBorder="1" applyAlignment="1">
      <alignment horizontal="center" vertical="center" wrapText="1"/>
    </xf>
    <xf numFmtId="0" fontId="14" fillId="11" borderId="11" xfId="1" applyFont="1" applyFill="1" applyBorder="1" applyAlignment="1">
      <alignment horizontal="center" vertical="center" wrapText="1"/>
    </xf>
    <xf numFmtId="49" fontId="5" fillId="10" borderId="11" xfId="1" applyNumberFormat="1" applyFont="1" applyFill="1" applyBorder="1" applyAlignment="1">
      <alignment horizontal="center" vertical="center" wrapText="1"/>
    </xf>
    <xf numFmtId="9" fontId="5" fillId="10" borderId="11" xfId="1" applyNumberFormat="1" applyFont="1" applyFill="1" applyBorder="1" applyAlignment="1">
      <alignment horizontal="center" vertical="center"/>
    </xf>
    <xf numFmtId="9" fontId="12" fillId="11" borderId="11" xfId="1" applyNumberFormat="1" applyFont="1" applyFill="1" applyBorder="1" applyAlignment="1">
      <alignment horizontal="center" vertical="center"/>
    </xf>
    <xf numFmtId="49" fontId="12" fillId="11" borderId="11" xfId="1" applyNumberFormat="1" applyFont="1" applyFill="1" applyBorder="1" applyAlignment="1">
      <alignment horizontal="center" vertical="center" wrapText="1"/>
    </xf>
    <xf numFmtId="49" fontId="5" fillId="10" borderId="13" xfId="1" applyNumberFormat="1" applyFont="1" applyFill="1" applyBorder="1" applyAlignment="1">
      <alignment horizontal="center" vertical="center" wrapText="1"/>
    </xf>
    <xf numFmtId="9" fontId="5" fillId="10" borderId="13" xfId="1" applyNumberFormat="1" applyFont="1" applyFill="1" applyBorder="1" applyAlignment="1">
      <alignment horizontal="center" vertical="center"/>
    </xf>
    <xf numFmtId="9" fontId="12" fillId="11" borderId="13" xfId="1" applyNumberFormat="1" applyFont="1" applyFill="1" applyBorder="1" applyAlignment="1">
      <alignment horizontal="center" vertical="center"/>
    </xf>
    <xf numFmtId="49" fontId="12" fillId="11" borderId="13" xfId="1" applyNumberFormat="1" applyFont="1" applyFill="1" applyBorder="1" applyAlignment="1">
      <alignment horizontal="center" vertical="center" wrapText="1"/>
    </xf>
    <xf numFmtId="49" fontId="7" fillId="10" borderId="11" xfId="1" applyNumberFormat="1" applyFont="1" applyFill="1" applyBorder="1" applyAlignment="1">
      <alignment horizontal="left" vertical="center" wrapText="1" indent="1"/>
    </xf>
    <xf numFmtId="49" fontId="7" fillId="10" borderId="12" xfId="0" applyNumberFormat="1" applyFont="1" applyFill="1" applyBorder="1" applyAlignment="1">
      <alignment horizontal="left" vertical="center" wrapText="1" indent="1"/>
    </xf>
    <xf numFmtId="0" fontId="11" fillId="12" borderId="15" xfId="0" applyFont="1" applyFill="1" applyBorder="1" applyAlignment="1">
      <alignment vertical="center"/>
    </xf>
    <xf numFmtId="0" fontId="11" fillId="12" borderId="16" xfId="0" applyFont="1" applyFill="1" applyBorder="1" applyAlignment="1">
      <alignment horizontal="center" vertical="center"/>
    </xf>
    <xf numFmtId="9" fontId="11" fillId="12" borderId="17" xfId="0" applyNumberFormat="1" applyFont="1" applyFill="1" applyBorder="1" applyAlignment="1">
      <alignment horizontal="center" vertical="center"/>
    </xf>
    <xf numFmtId="0" fontId="11" fillId="12" borderId="17" xfId="0" applyFont="1" applyFill="1" applyBorder="1" applyAlignment="1">
      <alignment horizontal="center" vertical="center" wrapText="1"/>
    </xf>
    <xf numFmtId="9" fontId="11" fillId="0" borderId="17" xfId="0" applyNumberFormat="1" applyFont="1" applyBorder="1" applyAlignment="1">
      <alignment horizontal="center" vertical="center"/>
    </xf>
    <xf numFmtId="0" fontId="11" fillId="0" borderId="17" xfId="0" applyFont="1" applyBorder="1" applyAlignment="1">
      <alignment horizontal="center" vertical="center"/>
    </xf>
    <xf numFmtId="0" fontId="11" fillId="12" borderId="14" xfId="0" applyFont="1" applyFill="1" applyBorder="1" applyAlignment="1">
      <alignment vertical="center" wrapText="1"/>
    </xf>
    <xf numFmtId="0" fontId="11" fillId="9" borderId="2" xfId="0" applyFont="1" applyFill="1" applyBorder="1" applyAlignment="1">
      <alignment horizontal="center" vertical="center"/>
    </xf>
    <xf numFmtId="9" fontId="11" fillId="0" borderId="18" xfId="0" applyNumberFormat="1" applyFont="1" applyBorder="1" applyAlignment="1">
      <alignment horizontal="center" vertical="center"/>
    </xf>
    <xf numFmtId="9" fontId="0" fillId="0" borderId="0" xfId="0" applyNumberFormat="1"/>
    <xf numFmtId="49" fontId="15" fillId="11" borderId="11" xfId="1" applyNumberFormat="1" applyFont="1" applyFill="1" applyBorder="1" applyAlignment="1">
      <alignment horizontal="left" vertical="center" wrapText="1" indent="1"/>
    </xf>
    <xf numFmtId="49" fontId="15" fillId="11" borderId="13" xfId="1" applyNumberFormat="1" applyFont="1" applyFill="1" applyBorder="1" applyAlignment="1">
      <alignment horizontal="left" vertical="center" wrapText="1" indent="1"/>
    </xf>
    <xf numFmtId="0" fontId="14" fillId="11" borderId="11" xfId="1" applyFont="1" applyFill="1" applyBorder="1" applyAlignment="1">
      <alignment horizontal="center" vertical="center" wrapText="1"/>
    </xf>
    <xf numFmtId="0" fontId="20" fillId="13" borderId="2" xfId="1" applyFont="1" applyFill="1" applyBorder="1" applyAlignment="1">
      <alignment wrapText="1"/>
    </xf>
    <xf numFmtId="0" fontId="5" fillId="15" borderId="4" xfId="1" applyFont="1" applyFill="1" applyBorder="1" applyAlignment="1">
      <alignment horizontal="center" vertical="center" wrapText="1"/>
    </xf>
    <xf numFmtId="0" fontId="5" fillId="15" borderId="10" xfId="1" applyFont="1" applyFill="1" applyBorder="1" applyAlignment="1">
      <alignment horizontal="center" vertical="center" wrapText="1"/>
    </xf>
    <xf numFmtId="0" fontId="5" fillId="15" borderId="3" xfId="1" applyFont="1" applyFill="1" applyBorder="1" applyAlignment="1">
      <alignment horizontal="center" vertical="center" wrapText="1"/>
    </xf>
    <xf numFmtId="0" fontId="20" fillId="14" borderId="4" xfId="1" applyFont="1" applyFill="1" applyBorder="1" applyAlignment="1">
      <alignment horizontal="center" vertical="center" wrapText="1"/>
    </xf>
    <xf numFmtId="0" fontId="20" fillId="14" borderId="10" xfId="1" applyFont="1" applyFill="1" applyBorder="1" applyAlignment="1">
      <alignment horizontal="center" vertical="center" wrapText="1"/>
    </xf>
    <xf numFmtId="0" fontId="20" fillId="14" borderId="3" xfId="1" applyFont="1" applyFill="1" applyBorder="1" applyAlignment="1">
      <alignment horizontal="center" vertical="center" wrapText="1"/>
    </xf>
    <xf numFmtId="0" fontId="5" fillId="13" borderId="2" xfId="1" applyFont="1" applyFill="1" applyBorder="1" applyAlignment="1">
      <alignment horizontal="center" vertical="center" wrapText="1"/>
    </xf>
    <xf numFmtId="0" fontId="8" fillId="4" borderId="19" xfId="0" applyFont="1" applyFill="1" applyBorder="1"/>
    <xf numFmtId="0" fontId="8" fillId="8" borderId="6" xfId="0" applyFont="1" applyFill="1" applyBorder="1" applyAlignment="1">
      <alignment horizontal="left" vertical="top" wrapText="1"/>
    </xf>
    <xf numFmtId="0" fontId="10" fillId="2" borderId="2" xfId="0" applyFont="1" applyFill="1" applyBorder="1" applyAlignment="1">
      <alignment horizontal="center" vertical="center" wrapText="1"/>
    </xf>
    <xf numFmtId="0" fontId="10" fillId="2" borderId="2" xfId="0" applyFont="1" applyFill="1" applyBorder="1" applyAlignment="1">
      <alignment horizontal="center" vertical="center" wrapText="1"/>
    </xf>
  </cellXfs>
  <cellStyles count="4">
    <cellStyle name="Normal" xfId="0" builtinId="0"/>
    <cellStyle name="Normal 2" xfId="1" xr:uid="{2717F59A-4360-42EB-8608-37B9AD0BE0E1}"/>
    <cellStyle name="Normal 3" xfId="2" xr:uid="{15FE3C8C-15FC-40BB-8BA0-D7E1A7B9F24A}"/>
    <cellStyle name="Normal 4" xfId="3" xr:uid="{E0261047-8838-4BD7-AD1A-D84DD2A0CD9A}"/>
  </cellStyles>
  <dxfs count="17">
    <dxf>
      <font>
        <color theme="0"/>
      </font>
      <fill>
        <patternFill>
          <bgColor rgb="FFC00000"/>
        </patternFill>
      </fill>
    </dxf>
    <dxf>
      <fill>
        <patternFill>
          <bgColor rgb="FF0070C0"/>
        </patternFill>
      </fill>
    </dxf>
    <dxf>
      <fill>
        <patternFill>
          <bgColor rgb="FFFFFF00"/>
        </patternFill>
      </fill>
    </dxf>
    <dxf>
      <fill>
        <patternFill>
          <bgColor rgb="FF00B050"/>
        </patternFill>
      </fill>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ont>
        <strike val="0"/>
        <outline val="0"/>
        <shadow val="0"/>
        <u val="none"/>
        <vertAlign val="baseline"/>
        <sz val="8"/>
        <color theme="1"/>
        <name val="Aptos Narrow"/>
        <family val="2"/>
        <scheme val="minor"/>
      </font>
    </dxf>
    <dxf>
      <font>
        <b/>
        <i val="0"/>
        <strike val="0"/>
        <condense val="0"/>
        <extend val="0"/>
        <outline val="0"/>
        <shadow val="0"/>
        <u val="none"/>
        <vertAlign val="baseline"/>
        <sz val="8"/>
        <color theme="1"/>
        <name val="Aptos Narrow"/>
        <family val="2"/>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Aptos Narrow"/>
        <family val="2"/>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8"/>
        <color theme="1"/>
        <name val="Aptos Narrow"/>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ptos Narrow"/>
        <family val="2"/>
        <scheme val="minor"/>
      </font>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108654</xdr:colOff>
      <xdr:row>0</xdr:row>
      <xdr:rowOff>94538</xdr:rowOff>
    </xdr:from>
    <xdr:ext cx="1607829" cy="381711"/>
    <xdr:pic>
      <xdr:nvPicPr>
        <xdr:cNvPr id="9" name="image1.png" title="Image">
          <a:extLst>
            <a:ext uri="{FF2B5EF4-FFF2-40B4-BE49-F238E27FC236}">
              <a16:creationId xmlns:a16="http://schemas.microsoft.com/office/drawing/2014/main" id="{CA0A406C-AE63-487C-9AA3-1D25ACF0E48A}"/>
            </a:ext>
          </a:extLst>
        </xdr:cNvPr>
        <xdr:cNvPicPr preferRelativeResize="0"/>
      </xdr:nvPicPr>
      <xdr:blipFill>
        <a:blip xmlns:r="http://schemas.openxmlformats.org/officeDocument/2006/relationships" r:embed="rId1" cstate="print"/>
        <a:stretch>
          <a:fillRect/>
        </a:stretch>
      </xdr:blipFill>
      <xdr:spPr>
        <a:xfrm>
          <a:off x="108654" y="94538"/>
          <a:ext cx="1607829" cy="381711"/>
        </a:xfrm>
        <a:prstGeom prst="rect">
          <a:avLst/>
        </a:prstGeom>
      </xdr:spPr>
    </xdr:pic>
    <xdr:clientData fLocksWithSheet="0"/>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yamp\Downloads\Outil_autodiagnostic_NF_EN_62366.xlsx" TargetMode="External"/><Relationship Id="rId1" Type="http://schemas.openxmlformats.org/officeDocument/2006/relationships/externalLinkPath" Target="/Users/lyamp/Downloads/Outil_autodiagnostic_NF_EN_623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de d'emploi"/>
      <sheetName val="Evaluation"/>
      <sheetName val="Résultats"/>
      <sheetName val="Déclarations ISO 17050 "/>
      <sheetName val="Util_E"/>
    </sheetNames>
    <sheetDataSet>
      <sheetData sheetId="0">
        <row r="1">
          <cell r="B1" t="str">
            <v>Document d'appui à la déclaration de conformité à la norme NF EN 62366-1</v>
          </cell>
        </row>
      </sheetData>
      <sheetData sheetId="1">
        <row r="5">
          <cell r="C5" t="str">
            <v>NOM et Prénom</v>
          </cell>
        </row>
      </sheetData>
      <sheetData sheetId="2" refreshError="1"/>
      <sheetData sheetId="3" refreshError="1"/>
      <sheetData sheetId="4">
        <row r="8">
          <cell r="E8">
            <v>0</v>
          </cell>
        </row>
        <row r="14">
          <cell r="A14" t="str">
            <v>Conforme</v>
          </cell>
        </row>
        <row r="15">
          <cell r="A15" t="str">
            <v>Convaincant</v>
          </cell>
        </row>
        <row r="16">
          <cell r="A16" t="str">
            <v>Informel</v>
          </cell>
        </row>
        <row r="17">
          <cell r="A17" t="str">
            <v>Insuffisant</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F1E7E60-73C1-42F0-9172-1696DF17767B}" name="Tableau35" displayName="Tableau35" ref="A4:H25" totalsRowShown="0" headerRowDxfId="8" dataDxfId="7" headerRowBorderDxfId="5" tableBorderDxfId="6" totalsRowBorderDxfId="4">
  <autoFilter ref="A4:H25" xr:uid="{9D196958-F116-486F-9CC4-28C07B95B871}"/>
  <sortState xmlns:xlrd2="http://schemas.microsoft.com/office/spreadsheetml/2017/richdata2" ref="A5:H10">
    <sortCondition ref="A4:A10"/>
  </sortState>
  <tableColumns count="8">
    <tableColumn id="1" xr3:uid="{43B1A05C-D432-4689-AF51-D9B6D446F6EF}" name="Paragraphe de la norme" dataDxfId="16"/>
    <tableColumn id="2" xr3:uid="{79176D9F-E4AD-4DF8-9122-2DDBF3C2C139}" name="Descriptif" dataDxfId="15"/>
    <tableColumn id="13" xr3:uid="{713574F6-8C8D-468C-A36C-78854E285096}" name="Objectif" dataDxfId="14"/>
    <tableColumn id="14" xr3:uid="{788A6453-D938-46F8-8F49-C1B802ACF8BA}" name="Action" dataDxfId="13"/>
    <tableColumn id="16" xr3:uid="{3BAE2375-C465-4F33-86D2-8AE5A3D0BD23}" name="Sur quoi" dataDxfId="12"/>
    <tableColumn id="15" xr3:uid="{B741910B-F5AA-4DA5-826B-62144BE564B2}" name="Document demandé" dataDxfId="11"/>
    <tableColumn id="12" xr3:uid="{C0B4B780-FDEA-4FDC-A611-ABB11F6191C8}" name="Condition" dataDxfId="10"/>
    <tableColumn id="3" xr3:uid="{C9256B85-4155-43F3-9FB7-1F853DBB941B}" name="Exigence" dataDxfId="9"/>
  </tableColumns>
  <tableStyleInfo name="TableStyleMedium1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438"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D3D68AD-5679-4077-90BA-99AA10C274F3}">
  <we:reference id="wa200005502" version="1.0.0.11" store="fr-FR" storeType="OMEX"/>
  <we:alternateReferences>
    <we:reference id="wa200005502" version="1.0.0.11" store="wa200005502" storeType="OMEX"/>
  </we:alternateReferences>
  <we:properties>
    <we:property name="docId" value="&quot;qE2TBnBLFOON4KAIih2nN&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_xldudf_GPT</we:customFunctionIds>
        <we:customFunctionIds>_xldudf_GPT_LIST</we:customFunctionIds>
        <we:customFunctionIds>_xldudf_GPT_HLIST</we:customFunctionIds>
        <we:customFunctionIds>_xldudf_GPT_CLASSIFY</we:customFunctionIds>
        <we:customFunctionIds>_xldudf_GPT_TRANSLATE</we:customFunctionIds>
        <we:customFunctionIds>_xldudf_GPT_EXTRACT</we:customFunctionIds>
        <we:customFunctionIds>_xldudf_GPT_TAG</we:customFunctionIds>
        <we:customFunctionIds>_xldudf_GPT_CONVERT</we:customFunctionIds>
        <we:customFunctionIds>_xldudf_GPT_FORMAT</we:customFunctionIds>
        <we:customFunctionIds>_xldudf_GPT_SUMMARIZE</we:customFunctionIds>
        <we:customFunctionIds>_xldudf_GPT_TABLE</we:customFunctionIds>
        <we:customFunctionIds>_xldudf_GPT_FILL</we:customFunctionIds>
        <we:customFunctionIds>_xldudf_GPT_SPLIT</we:customFunctionIds>
        <we:customFunctionIds>_xldudf_GPT_HSPLIT</we:customFunctionIds>
        <we:customFunctionIds>_xldudf_GPT_EDIT</we:customFunctionIds>
        <we:customFunctionIds>_xldudf_GPT_MATCH</we:customFunctionIds>
        <we:customFunctionIds>_xldudf_GPT_VISION</we:customFunctionIds>
        <we:customFunctionIds>_xldudf_GPT_WEB</we:customFunctionIds>
      </we:customFunctionIdList>
    </a:ext>
  </we:extLst>
</we:webextension>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3EDC-1E77-424B-9CFC-19A6429D3F28}">
  <sheetPr codeName="Feuil2">
    <tabColor theme="7" tint="-0.499984740745262"/>
  </sheetPr>
  <dimension ref="A1:N25"/>
  <sheetViews>
    <sheetView tabSelected="1" zoomScaleNormal="100" workbookViewId="0">
      <pane ySplit="4" topLeftCell="A5" activePane="bottomLeft" state="frozen"/>
      <selection pane="bottomLeft" activeCell="I9" sqref="I9"/>
    </sheetView>
  </sheetViews>
  <sheetFormatPr baseColWidth="10" defaultColWidth="11.5703125" defaultRowHeight="11.25"/>
  <cols>
    <col min="1" max="1" width="27.5703125" style="4" customWidth="1"/>
    <col min="2" max="2" width="57" style="4" customWidth="1"/>
    <col min="3" max="3" width="24" style="4" customWidth="1"/>
    <col min="4" max="4" width="22.85546875" style="4" customWidth="1"/>
    <col min="5" max="5" width="24" style="4" customWidth="1"/>
    <col min="6" max="6" width="31.85546875" style="4" customWidth="1"/>
    <col min="7" max="7" width="21.7109375" style="4" customWidth="1"/>
    <col min="8" max="8" width="12.7109375" style="4" customWidth="1"/>
    <col min="9" max="9" width="11.5703125" style="4"/>
    <col min="10" max="10" width="16" style="4" customWidth="1"/>
    <col min="11" max="11" width="7.7109375" style="4" customWidth="1"/>
    <col min="12" max="12" width="17" style="4" customWidth="1"/>
    <col min="13" max="16384" width="11.5703125" style="4"/>
  </cols>
  <sheetData>
    <row r="1" spans="1:14" ht="42" customHeight="1">
      <c r="A1" s="44"/>
      <c r="B1" s="48" t="s">
        <v>158</v>
      </c>
      <c r="C1" s="49"/>
      <c r="D1" s="49"/>
      <c r="E1" s="49"/>
      <c r="F1" s="49"/>
      <c r="G1" s="49"/>
      <c r="H1" s="50"/>
      <c r="I1" s="8"/>
      <c r="J1" s="8"/>
      <c r="K1" s="8"/>
      <c r="L1" s="8"/>
      <c r="M1" s="8"/>
      <c r="N1" s="8"/>
    </row>
    <row r="2" spans="1:14" ht="29.25" customHeight="1">
      <c r="A2" s="51" t="s">
        <v>155</v>
      </c>
      <c r="B2" s="45" t="s">
        <v>156</v>
      </c>
      <c r="C2" s="46"/>
      <c r="D2" s="46"/>
      <c r="E2" s="46"/>
      <c r="F2" s="46"/>
      <c r="G2" s="46"/>
      <c r="H2" s="47"/>
      <c r="I2" s="8"/>
      <c r="J2" s="8"/>
      <c r="K2" s="8"/>
      <c r="L2" s="8"/>
      <c r="M2" s="8"/>
      <c r="N2" s="8"/>
    </row>
    <row r="3" spans="1:14" ht="18" customHeight="1">
      <c r="A3" s="45" t="s">
        <v>157</v>
      </c>
      <c r="B3" s="46"/>
      <c r="C3" s="46"/>
      <c r="D3" s="46"/>
      <c r="E3" s="46"/>
      <c r="F3" s="46"/>
      <c r="G3" s="46"/>
      <c r="H3" s="47"/>
      <c r="I3" s="8"/>
      <c r="J3" s="8"/>
      <c r="K3" s="8"/>
      <c r="L3" s="8"/>
      <c r="M3" s="8"/>
      <c r="N3" s="8"/>
    </row>
    <row r="4" spans="1:14" ht="29.25" customHeight="1">
      <c r="A4" s="1" t="s">
        <v>0</v>
      </c>
      <c r="B4" s="2" t="s">
        <v>1</v>
      </c>
      <c r="C4" s="3" t="s">
        <v>27</v>
      </c>
      <c r="D4" s="3" t="s">
        <v>28</v>
      </c>
      <c r="E4" s="3" t="s">
        <v>29</v>
      </c>
      <c r="F4" s="3" t="s">
        <v>30</v>
      </c>
      <c r="G4" s="3" t="s">
        <v>31</v>
      </c>
      <c r="H4" s="3" t="s">
        <v>2</v>
      </c>
      <c r="K4" s="54" t="s">
        <v>9</v>
      </c>
      <c r="L4" s="54"/>
      <c r="M4" s="55" t="s">
        <v>15</v>
      </c>
    </row>
    <row r="5" spans="1:14" s="8" customFormat="1" ht="56.25">
      <c r="A5" s="5" t="s">
        <v>3</v>
      </c>
      <c r="B5" s="6" t="s">
        <v>101</v>
      </c>
      <c r="C5" s="6" t="s">
        <v>68</v>
      </c>
      <c r="D5" s="6" t="s">
        <v>69</v>
      </c>
      <c r="E5" s="6" t="s">
        <v>70</v>
      </c>
      <c r="F5" s="6" t="s">
        <v>89</v>
      </c>
      <c r="G5" s="6" t="s">
        <v>82</v>
      </c>
      <c r="H5" s="7" t="s">
        <v>2</v>
      </c>
      <c r="K5" s="52"/>
      <c r="L5" s="53" t="s">
        <v>2</v>
      </c>
      <c r="M5" s="53" t="s">
        <v>80</v>
      </c>
    </row>
    <row r="6" spans="1:14" s="8" customFormat="1" ht="60.6" customHeight="1">
      <c r="A6" s="5" t="s">
        <v>4</v>
      </c>
      <c r="B6" s="6" t="s">
        <v>102</v>
      </c>
      <c r="C6" s="6" t="s">
        <v>64</v>
      </c>
      <c r="D6" s="6" t="s">
        <v>76</v>
      </c>
      <c r="E6" s="6" t="s">
        <v>71</v>
      </c>
      <c r="F6" s="6" t="s">
        <v>90</v>
      </c>
      <c r="G6" s="6" t="s">
        <v>82</v>
      </c>
      <c r="H6" s="7" t="s">
        <v>2</v>
      </c>
      <c r="K6" s="10"/>
      <c r="L6" s="11" t="s">
        <v>10</v>
      </c>
      <c r="M6" s="11" t="s">
        <v>81</v>
      </c>
    </row>
    <row r="7" spans="1:14" s="8" customFormat="1" ht="62.45" customHeight="1">
      <c r="A7" s="5" t="s">
        <v>5</v>
      </c>
      <c r="B7" s="6" t="s">
        <v>103</v>
      </c>
      <c r="C7" s="6" t="s">
        <v>77</v>
      </c>
      <c r="D7" s="6" t="s">
        <v>138</v>
      </c>
      <c r="E7" s="6" t="s">
        <v>72</v>
      </c>
      <c r="F7" s="6" t="s">
        <v>91</v>
      </c>
      <c r="G7" s="6" t="s">
        <v>82</v>
      </c>
      <c r="H7" s="7" t="s">
        <v>10</v>
      </c>
      <c r="K7" s="12"/>
      <c r="L7" s="9" t="s">
        <v>11</v>
      </c>
      <c r="M7" s="9" t="s">
        <v>85</v>
      </c>
    </row>
    <row r="8" spans="1:14" s="8" customFormat="1" ht="66" customHeight="1">
      <c r="A8" s="5" t="s">
        <v>6</v>
      </c>
      <c r="B8" s="6" t="s">
        <v>8</v>
      </c>
      <c r="C8" s="6" t="s">
        <v>78</v>
      </c>
      <c r="D8" s="6" t="s">
        <v>65</v>
      </c>
      <c r="E8" s="6" t="s">
        <v>73</v>
      </c>
      <c r="F8" s="6" t="s">
        <v>92</v>
      </c>
      <c r="G8" s="6" t="s">
        <v>84</v>
      </c>
      <c r="H8" s="7" t="s">
        <v>2</v>
      </c>
      <c r="K8" s="13"/>
      <c r="L8" s="11" t="s">
        <v>12</v>
      </c>
      <c r="M8" s="11" t="s">
        <v>154</v>
      </c>
    </row>
    <row r="9" spans="1:14" s="8" customFormat="1" ht="73.900000000000006" customHeight="1">
      <c r="A9" s="5" t="s">
        <v>6</v>
      </c>
      <c r="B9" s="6" t="s">
        <v>13</v>
      </c>
      <c r="C9" s="6" t="s">
        <v>79</v>
      </c>
      <c r="D9" s="6" t="s">
        <v>66</v>
      </c>
      <c r="E9" s="6" t="s">
        <v>73</v>
      </c>
      <c r="F9" s="6" t="s">
        <v>92</v>
      </c>
      <c r="G9" s="6" t="s">
        <v>84</v>
      </c>
      <c r="H9" s="7" t="s">
        <v>11</v>
      </c>
      <c r="K9" s="4"/>
      <c r="L9" s="4"/>
    </row>
    <row r="10" spans="1:14" ht="103.15" customHeight="1">
      <c r="A10" s="14" t="s">
        <v>7</v>
      </c>
      <c r="B10" s="15" t="s">
        <v>104</v>
      </c>
      <c r="C10" s="15" t="s">
        <v>67</v>
      </c>
      <c r="D10" s="15" t="s">
        <v>75</v>
      </c>
      <c r="E10" s="15" t="s">
        <v>74</v>
      </c>
      <c r="F10" s="6" t="s">
        <v>93</v>
      </c>
      <c r="G10" s="15" t="s">
        <v>83</v>
      </c>
      <c r="H10" s="16" t="s">
        <v>11</v>
      </c>
    </row>
    <row r="11" spans="1:14" ht="94.9" customHeight="1">
      <c r="A11" s="5" t="s">
        <v>16</v>
      </c>
      <c r="B11" s="6" t="s">
        <v>105</v>
      </c>
      <c r="C11" s="6" t="s">
        <v>34</v>
      </c>
      <c r="D11" s="6" t="s">
        <v>33</v>
      </c>
      <c r="E11" s="6" t="s">
        <v>32</v>
      </c>
      <c r="F11" s="6" t="s">
        <v>94</v>
      </c>
      <c r="G11" s="6" t="s">
        <v>82</v>
      </c>
      <c r="H11" s="7" t="s">
        <v>2</v>
      </c>
    </row>
    <row r="12" spans="1:14" ht="67.5">
      <c r="A12" s="14" t="s">
        <v>25</v>
      </c>
      <c r="B12" s="15" t="s">
        <v>106</v>
      </c>
      <c r="C12" s="15" t="s">
        <v>35</v>
      </c>
      <c r="D12" s="15" t="s">
        <v>37</v>
      </c>
      <c r="E12" s="15"/>
      <c r="F12" s="15" t="s">
        <v>95</v>
      </c>
      <c r="G12" s="15" t="s">
        <v>82</v>
      </c>
      <c r="H12" s="7" t="s">
        <v>11</v>
      </c>
    </row>
    <row r="13" spans="1:14" ht="67.5">
      <c r="A13" s="14" t="s">
        <v>25</v>
      </c>
      <c r="B13" s="15" t="s">
        <v>107</v>
      </c>
      <c r="C13" s="15" t="s">
        <v>35</v>
      </c>
      <c r="D13" s="15" t="s">
        <v>36</v>
      </c>
      <c r="E13" s="15" t="s">
        <v>38</v>
      </c>
      <c r="F13" s="15" t="s">
        <v>95</v>
      </c>
      <c r="G13" s="15" t="s">
        <v>82</v>
      </c>
      <c r="H13" s="7" t="s">
        <v>2</v>
      </c>
    </row>
    <row r="14" spans="1:14" ht="90">
      <c r="A14" s="14" t="s">
        <v>17</v>
      </c>
      <c r="B14" s="15" t="s">
        <v>108</v>
      </c>
      <c r="C14" s="15" t="s">
        <v>39</v>
      </c>
      <c r="D14" s="15" t="s">
        <v>40</v>
      </c>
      <c r="E14" s="15" t="s">
        <v>41</v>
      </c>
      <c r="F14" s="15" t="s">
        <v>96</v>
      </c>
      <c r="G14" s="15" t="s">
        <v>82</v>
      </c>
      <c r="H14" s="7" t="s">
        <v>2</v>
      </c>
    </row>
    <row r="15" spans="1:14" ht="101.25">
      <c r="A15" s="14" t="s">
        <v>18</v>
      </c>
      <c r="B15" s="15" t="s">
        <v>109</v>
      </c>
      <c r="C15" s="15" t="s">
        <v>42</v>
      </c>
      <c r="D15" s="15" t="s">
        <v>43</v>
      </c>
      <c r="E15" s="15" t="s">
        <v>44</v>
      </c>
      <c r="F15" s="15" t="s">
        <v>97</v>
      </c>
      <c r="G15" s="15" t="s">
        <v>82</v>
      </c>
      <c r="H15" s="7" t="s">
        <v>2</v>
      </c>
    </row>
    <row r="16" spans="1:14" ht="78.75">
      <c r="A16" s="14" t="s">
        <v>24</v>
      </c>
      <c r="B16" s="15" t="s">
        <v>110</v>
      </c>
      <c r="C16" s="15" t="s">
        <v>45</v>
      </c>
      <c r="D16" s="15" t="s">
        <v>46</v>
      </c>
      <c r="E16" s="15" t="s">
        <v>47</v>
      </c>
      <c r="F16" s="15" t="s">
        <v>98</v>
      </c>
      <c r="G16" s="15" t="s">
        <v>82</v>
      </c>
      <c r="H16" s="7" t="s">
        <v>2</v>
      </c>
    </row>
    <row r="17" spans="1:8" ht="78.75">
      <c r="A17" s="14" t="s">
        <v>19</v>
      </c>
      <c r="B17" s="15" t="s">
        <v>111</v>
      </c>
      <c r="C17" s="15" t="s">
        <v>48</v>
      </c>
      <c r="D17" s="15" t="s">
        <v>49</v>
      </c>
      <c r="E17" s="15" t="s">
        <v>50</v>
      </c>
      <c r="F17" s="15" t="s">
        <v>99</v>
      </c>
      <c r="G17" s="15" t="s">
        <v>82</v>
      </c>
      <c r="H17" s="7" t="s">
        <v>2</v>
      </c>
    </row>
    <row r="18" spans="1:8" ht="78.75">
      <c r="A18" s="14" t="s">
        <v>20</v>
      </c>
      <c r="B18" s="15" t="s">
        <v>112</v>
      </c>
      <c r="C18" s="15" t="s">
        <v>51</v>
      </c>
      <c r="D18" s="15" t="s">
        <v>52</v>
      </c>
      <c r="E18" s="15" t="s">
        <v>53</v>
      </c>
      <c r="F18" s="15" t="s">
        <v>100</v>
      </c>
      <c r="G18" s="15" t="s">
        <v>82</v>
      </c>
      <c r="H18" s="7" t="s">
        <v>2</v>
      </c>
    </row>
    <row r="19" spans="1:8" ht="60.6" customHeight="1">
      <c r="A19" s="14" t="s">
        <v>26</v>
      </c>
      <c r="B19" s="15" t="s">
        <v>113</v>
      </c>
      <c r="C19" s="15" t="s">
        <v>51</v>
      </c>
      <c r="D19" s="15" t="s">
        <v>52</v>
      </c>
      <c r="E19" s="15" t="s">
        <v>53</v>
      </c>
      <c r="F19" s="15" t="s">
        <v>100</v>
      </c>
      <c r="G19" s="15" t="s">
        <v>82</v>
      </c>
      <c r="H19" s="7" t="s">
        <v>2</v>
      </c>
    </row>
    <row r="20" spans="1:8" ht="78.75">
      <c r="A20" s="14" t="s">
        <v>21</v>
      </c>
      <c r="B20" s="15" t="s">
        <v>114</v>
      </c>
      <c r="C20" s="15" t="s">
        <v>51</v>
      </c>
      <c r="D20" s="15" t="s">
        <v>52</v>
      </c>
      <c r="E20" s="15" t="s">
        <v>53</v>
      </c>
      <c r="F20" s="15" t="s">
        <v>100</v>
      </c>
      <c r="G20" s="15" t="s">
        <v>82</v>
      </c>
      <c r="H20" s="7" t="s">
        <v>2</v>
      </c>
    </row>
    <row r="21" spans="1:8" ht="56.25">
      <c r="A21" s="14" t="s">
        <v>22</v>
      </c>
      <c r="B21" s="15" t="s">
        <v>115</v>
      </c>
      <c r="C21" s="15" t="s">
        <v>54</v>
      </c>
      <c r="D21" s="15" t="s">
        <v>55</v>
      </c>
      <c r="E21" s="15" t="s">
        <v>57</v>
      </c>
      <c r="F21" s="15" t="s">
        <v>86</v>
      </c>
      <c r="G21" s="15" t="s">
        <v>82</v>
      </c>
      <c r="H21" s="7" t="s">
        <v>2</v>
      </c>
    </row>
    <row r="22" spans="1:8" ht="56.25">
      <c r="A22" s="14" t="s">
        <v>22</v>
      </c>
      <c r="B22" s="15" t="s">
        <v>116</v>
      </c>
      <c r="C22" s="15" t="s">
        <v>54</v>
      </c>
      <c r="D22" s="15" t="s">
        <v>56</v>
      </c>
      <c r="E22" s="15" t="s">
        <v>57</v>
      </c>
      <c r="F22" s="15" t="s">
        <v>86</v>
      </c>
      <c r="G22" s="15" t="s">
        <v>82</v>
      </c>
      <c r="H22" s="7" t="s">
        <v>2</v>
      </c>
    </row>
    <row r="23" spans="1:8" ht="78.75">
      <c r="A23" s="14" t="s">
        <v>120</v>
      </c>
      <c r="B23" s="15" t="s">
        <v>117</v>
      </c>
      <c r="C23" s="15" t="s">
        <v>58</v>
      </c>
      <c r="D23" s="15" t="s">
        <v>61</v>
      </c>
      <c r="E23" s="15" t="s">
        <v>60</v>
      </c>
      <c r="F23" s="15" t="s">
        <v>87</v>
      </c>
      <c r="G23" s="15" t="s">
        <v>82</v>
      </c>
      <c r="H23" s="7" t="s">
        <v>2</v>
      </c>
    </row>
    <row r="24" spans="1:8" ht="45">
      <c r="A24" s="14" t="s">
        <v>120</v>
      </c>
      <c r="B24" s="15" t="s">
        <v>118</v>
      </c>
      <c r="C24" s="15" t="s">
        <v>58</v>
      </c>
      <c r="D24" s="15" t="s">
        <v>59</v>
      </c>
      <c r="E24" s="15" t="s">
        <v>60</v>
      </c>
      <c r="F24" s="15" t="s">
        <v>87</v>
      </c>
      <c r="G24" s="15" t="s">
        <v>82</v>
      </c>
      <c r="H24" s="7" t="s">
        <v>12</v>
      </c>
    </row>
    <row r="25" spans="1:8" ht="78.75">
      <c r="A25" s="14" t="s">
        <v>23</v>
      </c>
      <c r="B25" s="15" t="s">
        <v>119</v>
      </c>
      <c r="C25" s="15" t="s">
        <v>62</v>
      </c>
      <c r="D25" s="15" t="s">
        <v>63</v>
      </c>
      <c r="E25" s="15"/>
      <c r="F25" s="15" t="s">
        <v>88</v>
      </c>
      <c r="G25" s="15" t="s">
        <v>85</v>
      </c>
      <c r="H25" s="7" t="s">
        <v>11</v>
      </c>
    </row>
  </sheetData>
  <sheetProtection sort="0" autoFilter="0"/>
  <mergeCells count="4">
    <mergeCell ref="B1:H1"/>
    <mergeCell ref="B2:H2"/>
    <mergeCell ref="A3:H3"/>
    <mergeCell ref="K4:L4"/>
  </mergeCells>
  <phoneticPr fontId="2" type="noConversion"/>
  <conditionalFormatting sqref="H5:H25">
    <cfRule type="expression" dxfId="3" priority="1">
      <formula>H5="Recommandation"</formula>
    </cfRule>
    <cfRule type="expression" dxfId="2" priority="2">
      <formula>H5="Informatif / permission"</formula>
    </cfRule>
    <cfRule type="expression" dxfId="1" priority="3">
      <formula>H5="Conditionnel"</formula>
    </cfRule>
    <cfRule type="expression" dxfId="0" priority="4">
      <formula>H5="exigence"</formula>
    </cfRule>
  </conditionalFormatting>
  <conditionalFormatting sqref="H4">
    <cfRule type="iconSet" priority="8">
      <iconSet iconSet="4TrafficLights">
        <cfvo type="percent" val="0"/>
        <cfvo type="percent" val="25"/>
        <cfvo type="percent" val="50"/>
        <cfvo type="percent" val="75"/>
      </iconSet>
    </cfRule>
  </conditionalFormatting>
  <dataValidations count="1">
    <dataValidation type="list" allowBlank="1" showInputMessage="1" showErrorMessage="1" sqref="H5:H25" xr:uid="{D109ACC9-DE2D-4514-BDF3-A7AC878E1D35}">
      <formula1>$L$5:$L$8</formula1>
    </dataValidation>
  </dataValidations>
  <pageMargins left="0.7" right="0.7" top="0.75" bottom="0.75" header="0.3" footer="0.3"/>
  <pageSetup paperSize="9"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1C69B-C18C-47F8-B743-0D9BB0565CFC}">
  <dimension ref="A1:L46"/>
  <sheetViews>
    <sheetView workbookViewId="0">
      <selection activeCell="J5" sqref="J5"/>
    </sheetView>
  </sheetViews>
  <sheetFormatPr baseColWidth="10" defaultRowHeight="15"/>
  <cols>
    <col min="1" max="1" width="42" customWidth="1"/>
    <col min="2" max="2" width="18.42578125" customWidth="1"/>
  </cols>
  <sheetData>
    <row r="1" spans="1:12" ht="35.450000000000003" customHeight="1">
      <c r="A1" s="17" t="s">
        <v>139</v>
      </c>
      <c r="B1" s="17" t="s">
        <v>140</v>
      </c>
      <c r="C1" s="18" t="s">
        <v>141</v>
      </c>
      <c r="D1" s="19" t="s">
        <v>121</v>
      </c>
      <c r="E1" s="20" t="s">
        <v>122</v>
      </c>
      <c r="F1" s="20" t="s">
        <v>123</v>
      </c>
      <c r="G1" s="43" t="s">
        <v>124</v>
      </c>
      <c r="H1" s="43"/>
      <c r="K1" s="9" t="s">
        <v>80</v>
      </c>
      <c r="L1">
        <f>IFERROR(COUNTIFS(#REF!,K1),0)</f>
        <v>0</v>
      </c>
    </row>
    <row r="2" spans="1:12" ht="35.450000000000003" customHeight="1">
      <c r="A2" s="29" t="s">
        <v>142</v>
      </c>
      <c r="B2" s="21" t="s">
        <v>148</v>
      </c>
      <c r="C2" s="22">
        <v>1.0000000000000001E-5</v>
      </c>
      <c r="D2" s="23">
        <v>0</v>
      </c>
      <c r="E2" s="23">
        <f>D3-0.01</f>
        <v>0.28999999999999998</v>
      </c>
      <c r="F2" s="24" t="s">
        <v>125</v>
      </c>
      <c r="G2" s="41" t="s">
        <v>126</v>
      </c>
      <c r="H2" s="41"/>
      <c r="K2" s="11" t="s">
        <v>81</v>
      </c>
      <c r="L2">
        <f>IFERROR(COUNTIFS(#REF!,K2),0)</f>
        <v>0</v>
      </c>
    </row>
    <row r="3" spans="1:12" ht="35.450000000000003" customHeight="1">
      <c r="A3" s="29" t="s">
        <v>143</v>
      </c>
      <c r="B3" s="21" t="s">
        <v>127</v>
      </c>
      <c r="C3" s="22">
        <f>(D3+E3)/2</f>
        <v>0.44499999999999995</v>
      </c>
      <c r="D3" s="23">
        <v>0.3</v>
      </c>
      <c r="E3" s="23">
        <f>D4-0.01</f>
        <v>0.59</v>
      </c>
      <c r="F3" s="24" t="s">
        <v>128</v>
      </c>
      <c r="G3" s="41" t="s">
        <v>129</v>
      </c>
      <c r="H3" s="41"/>
      <c r="K3" s="9" t="s">
        <v>85</v>
      </c>
      <c r="L3">
        <f>IFERROR(COUNTIFS(#REF!,K3),0)</f>
        <v>0</v>
      </c>
    </row>
    <row r="4" spans="1:12" ht="35.450000000000003" customHeight="1">
      <c r="A4" s="29" t="s">
        <v>144</v>
      </c>
      <c r="B4" s="21" t="s">
        <v>130</v>
      </c>
      <c r="C4" s="22">
        <f>(D4+E4)/2</f>
        <v>0.745</v>
      </c>
      <c r="D4" s="23">
        <v>0.6</v>
      </c>
      <c r="E4" s="23">
        <f>D5-0.01</f>
        <v>0.89</v>
      </c>
      <c r="F4" s="24" t="s">
        <v>131</v>
      </c>
      <c r="G4" s="41" t="s">
        <v>132</v>
      </c>
      <c r="H4" s="41"/>
      <c r="K4" s="11" t="s">
        <v>154</v>
      </c>
      <c r="L4">
        <f>IFERROR(COUNTIFS(#REF!,K4),0)</f>
        <v>0</v>
      </c>
    </row>
    <row r="5" spans="1:12" ht="35.450000000000003" customHeight="1">
      <c r="A5" s="29" t="s">
        <v>145</v>
      </c>
      <c r="B5" s="21" t="s">
        <v>147</v>
      </c>
      <c r="C5" s="22">
        <v>1</v>
      </c>
      <c r="D5" s="23">
        <v>0.9</v>
      </c>
      <c r="E5" s="23">
        <v>1</v>
      </c>
      <c r="F5" s="24" t="s">
        <v>14</v>
      </c>
      <c r="G5" s="41" t="s">
        <v>133</v>
      </c>
      <c r="H5" s="41"/>
    </row>
    <row r="6" spans="1:12" ht="35.450000000000003" customHeight="1">
      <c r="A6" s="30" t="s">
        <v>146</v>
      </c>
      <c r="B6" s="25" t="s">
        <v>85</v>
      </c>
      <c r="C6" s="26" t="s">
        <v>134</v>
      </c>
      <c r="D6" s="27" t="s">
        <v>134</v>
      </c>
      <c r="E6" s="27" t="s">
        <v>134</v>
      </c>
      <c r="F6" s="28" t="s">
        <v>135</v>
      </c>
      <c r="G6" s="42" t="s">
        <v>136</v>
      </c>
      <c r="H6" s="42"/>
    </row>
    <row r="10" spans="1:12" ht="11.45" customHeight="1"/>
    <row r="11" spans="1:12" ht="32.450000000000003" customHeight="1">
      <c r="A11" s="25" t="s">
        <v>149</v>
      </c>
      <c r="B11" s="43" t="s">
        <v>124</v>
      </c>
      <c r="C11" s="43"/>
      <c r="D11" s="36">
        <f>IFERROR(COUNTIFS(#REF!,$A11),0)</f>
        <v>0</v>
      </c>
    </row>
    <row r="12" spans="1:12" ht="25.9" customHeight="1">
      <c r="A12" s="25" t="s">
        <v>85</v>
      </c>
      <c r="B12" s="42" t="s">
        <v>136</v>
      </c>
      <c r="C12" s="42"/>
      <c r="D12" s="36">
        <f>IFERROR(COUNTIFS(#REF!,$A12),0)</f>
        <v>0</v>
      </c>
    </row>
    <row r="13" spans="1:12" ht="33.75">
      <c r="A13" s="37" t="s">
        <v>150</v>
      </c>
      <c r="B13" s="31"/>
      <c r="C13" s="31"/>
      <c r="D13" s="32" t="s">
        <v>137</v>
      </c>
      <c r="E13" s="32" t="s">
        <v>153</v>
      </c>
      <c r="F13" s="33" t="s">
        <v>152</v>
      </c>
      <c r="G13" s="34" t="s">
        <v>151</v>
      </c>
    </row>
    <row r="14" spans="1:12" ht="16.5">
      <c r="A14" s="17" t="s">
        <v>140</v>
      </c>
      <c r="B14" s="17" t="s">
        <v>139</v>
      </c>
      <c r="C14" s="18" t="s">
        <v>141</v>
      </c>
      <c r="D14" s="36">
        <f>IFERROR(COUNTIFS(#REF!,$A14),0)</f>
        <v>0</v>
      </c>
      <c r="E14" s="36">
        <f>IFERROR(COUNTIFS(#REF!,$A14),0)</f>
        <v>0</v>
      </c>
      <c r="F14" s="36">
        <f>IFERROR(COUNTIFS(#REF!,$A14),0)</f>
        <v>0</v>
      </c>
    </row>
    <row r="15" spans="1:12" ht="18">
      <c r="A15" s="21" t="s">
        <v>148</v>
      </c>
      <c r="B15" s="29" t="s">
        <v>142</v>
      </c>
      <c r="C15" s="22">
        <v>1.0000000000000001E-5</v>
      </c>
      <c r="D15" s="36">
        <f>IFERROR(COUNTIFS(#REF!,$A15),0)</f>
        <v>0</v>
      </c>
      <c r="E15" s="36">
        <f>IFERROR(COUNTIFS(#REF!,$A15),0)</f>
        <v>0</v>
      </c>
      <c r="F15" s="36">
        <f>IFERROR(COUNTIFS(#REF!,$A15),0)</f>
        <v>0</v>
      </c>
    </row>
    <row r="16" spans="1:12" ht="18">
      <c r="A16" s="21" t="s">
        <v>127</v>
      </c>
      <c r="B16" s="29" t="s">
        <v>143</v>
      </c>
      <c r="C16" s="22">
        <f>(D16+E16)/2</f>
        <v>0</v>
      </c>
      <c r="D16" s="36">
        <f>IFERROR(COUNTIFS(#REF!,$A16),0)</f>
        <v>0</v>
      </c>
      <c r="E16" s="36">
        <f>IFERROR(COUNTIFS(#REF!,$A16),0)</f>
        <v>0</v>
      </c>
      <c r="F16" s="36">
        <f>IFERROR(COUNTIFS(#REF!,$A16),0)</f>
        <v>0</v>
      </c>
    </row>
    <row r="17" spans="1:6" ht="27">
      <c r="A17" s="21" t="s">
        <v>130</v>
      </c>
      <c r="B17" s="29" t="s">
        <v>144</v>
      </c>
      <c r="C17" s="22">
        <f>(D17+E17)/2</f>
        <v>0</v>
      </c>
      <c r="D17" s="36">
        <f>IFERROR(COUNTIFS(#REF!,$A17),0)</f>
        <v>0</v>
      </c>
      <c r="E17" s="36">
        <f>IFERROR(COUNTIFS(#REF!,$A17),0)</f>
        <v>0</v>
      </c>
      <c r="F17" s="36">
        <f>IFERROR(COUNTIFS(#REF!,$A17),0)</f>
        <v>0</v>
      </c>
    </row>
    <row r="18" spans="1:6" ht="27">
      <c r="A18" s="21" t="s">
        <v>147</v>
      </c>
      <c r="B18" s="29" t="s">
        <v>145</v>
      </c>
      <c r="C18" s="22">
        <v>1</v>
      </c>
      <c r="D18" s="36">
        <f>IFERROR(COUNTIFS(#REF!,"*Vrai*"),0)</f>
        <v>0</v>
      </c>
      <c r="E18" s="36">
        <f>IFERROR(COUNTIFS(#REF!,"*Vrai*"),0)</f>
        <v>0</v>
      </c>
      <c r="F18" s="36">
        <f>IFERROR(COUNTIFS(#REF!,"*Vrai*"),0)</f>
        <v>0</v>
      </c>
    </row>
    <row r="19" spans="1:6" ht="18">
      <c r="A19" s="25" t="s">
        <v>85</v>
      </c>
      <c r="B19" s="30" t="s">
        <v>146</v>
      </c>
      <c r="C19" s="26" t="s">
        <v>134</v>
      </c>
      <c r="D19" s="36">
        <f>IFERROR(COUNTIFS(#REF!,$A19),0)</f>
        <v>0</v>
      </c>
      <c r="E19" s="36">
        <f>IFERROR(COUNTIFS(#REF!,$A19),0)</f>
        <v>0</v>
      </c>
      <c r="F19" s="36">
        <f>IFERROR(COUNTIFS(#REF!,$A19),0)</f>
        <v>0</v>
      </c>
    </row>
    <row r="20" spans="1:6">
      <c r="D20" s="36">
        <f>SUM(D14:D19)</f>
        <v>0</v>
      </c>
      <c r="E20" s="36">
        <f>SUM(E14:E19)</f>
        <v>0</v>
      </c>
      <c r="F20" s="36">
        <f>SUM(D20:E20)</f>
        <v>0</v>
      </c>
    </row>
    <row r="22" spans="1:6" ht="27" customHeight="1">
      <c r="A22" s="20" t="s">
        <v>123</v>
      </c>
      <c r="B22" s="43" t="s">
        <v>124</v>
      </c>
      <c r="C22" s="43"/>
      <c r="D22" s="32" t="s">
        <v>137</v>
      </c>
      <c r="E22" s="32" t="s">
        <v>153</v>
      </c>
      <c r="F22" s="33" t="s">
        <v>152</v>
      </c>
    </row>
    <row r="23" spans="1:6" ht="27" customHeight="1">
      <c r="A23" s="24" t="s">
        <v>125</v>
      </c>
      <c r="B23" s="41" t="s">
        <v>126</v>
      </c>
      <c r="C23" s="41"/>
      <c r="D23" s="36">
        <f>IFERROR(COUNTIFS(#REF!,$A23),0)</f>
        <v>0</v>
      </c>
      <c r="E23" s="36">
        <f>IFERROR(COUNTIFS(#REF!,$A23),0)</f>
        <v>0</v>
      </c>
      <c r="F23" s="36">
        <f>IFERROR(COUNTIFS(#REF!,$A23),0)</f>
        <v>0</v>
      </c>
    </row>
    <row r="24" spans="1:6" ht="27" customHeight="1">
      <c r="A24" s="24" t="s">
        <v>128</v>
      </c>
      <c r="B24" s="41" t="s">
        <v>129</v>
      </c>
      <c r="C24" s="41"/>
      <c r="D24" s="36">
        <f>IFERROR(COUNTIFS(#REF!,$A24),0)</f>
        <v>0</v>
      </c>
      <c r="E24" s="36">
        <f>IFERROR(COUNTIFS(#REF!,$A24),0)</f>
        <v>0</v>
      </c>
      <c r="F24" s="36">
        <f>IFERROR(COUNTIFS(#REF!,$A24),0)</f>
        <v>0</v>
      </c>
    </row>
    <row r="25" spans="1:6" ht="27" customHeight="1">
      <c r="A25" s="24" t="s">
        <v>131</v>
      </c>
      <c r="B25" s="41" t="s">
        <v>132</v>
      </c>
      <c r="C25" s="41"/>
      <c r="D25" s="36">
        <f>IFERROR(COUNTIFS(#REF!,$A25),0)</f>
        <v>0</v>
      </c>
      <c r="E25" s="36">
        <f>IFERROR(COUNTIFS(#REF!,$A25),0)</f>
        <v>0</v>
      </c>
      <c r="F25" s="36">
        <f>IFERROR(COUNTIFS(#REF!,$A25),0)</f>
        <v>0</v>
      </c>
    </row>
    <row r="26" spans="1:6" ht="27" customHeight="1">
      <c r="A26" s="24" t="s">
        <v>14</v>
      </c>
      <c r="B26" s="41" t="s">
        <v>133</v>
      </c>
      <c r="C26" s="41"/>
      <c r="D26" s="36">
        <f>IFERROR(COUNTIFS(#REF!,$A26),0)</f>
        <v>0</v>
      </c>
      <c r="E26" s="36">
        <f>IFERROR(COUNTIFS(#REF!,$A26),0)</f>
        <v>0</v>
      </c>
      <c r="F26" s="36">
        <f>IFERROR(COUNTIFS(#REF!,$A26),0)</f>
        <v>0</v>
      </c>
    </row>
    <row r="27" spans="1:6" ht="27" customHeight="1">
      <c r="A27" s="28" t="s">
        <v>135</v>
      </c>
      <c r="B27" s="42" t="s">
        <v>136</v>
      </c>
      <c r="C27" s="42"/>
      <c r="D27" s="36">
        <f>IFERROR(COUNTIFS(#REF!,$A27),0)</f>
        <v>0</v>
      </c>
      <c r="E27" s="36">
        <f>IFERROR(COUNTIFS(#REF!,$A27),0)</f>
        <v>0</v>
      </c>
      <c r="F27" s="36">
        <f>IFERROR(COUNTIFS(#REF!,$A27),0)</f>
        <v>0</v>
      </c>
    </row>
    <row r="28" spans="1:6">
      <c r="A28" s="25" t="s">
        <v>149</v>
      </c>
      <c r="B28" s="43"/>
      <c r="C28" s="43"/>
      <c r="D28" s="36">
        <f>SUM(D22:D27)</f>
        <v>0</v>
      </c>
      <c r="E28" s="36">
        <f>SUM(E22:E27)</f>
        <v>0</v>
      </c>
      <c r="F28" s="36">
        <f>SUM(F22:F27)</f>
        <v>0</v>
      </c>
    </row>
    <row r="30" spans="1:6">
      <c r="A30" s="28" t="s">
        <v>135</v>
      </c>
      <c r="B30" s="38" t="s">
        <v>134</v>
      </c>
      <c r="C30" s="42" t="s">
        <v>136</v>
      </c>
      <c r="D30" s="42"/>
      <c r="E30" s="23">
        <v>0.9</v>
      </c>
    </row>
    <row r="31" spans="1:6">
      <c r="A31" s="24" t="s">
        <v>125</v>
      </c>
      <c r="B31" s="39">
        <v>0</v>
      </c>
      <c r="C31" s="41" t="s">
        <v>126</v>
      </c>
      <c r="D31" s="41"/>
      <c r="E31" s="23">
        <v>0.9</v>
      </c>
    </row>
    <row r="32" spans="1:6">
      <c r="A32" s="24" t="s">
        <v>125</v>
      </c>
      <c r="B32" s="35">
        <v>0.1</v>
      </c>
      <c r="C32" s="41" t="s">
        <v>126</v>
      </c>
      <c r="D32" s="41"/>
      <c r="E32" s="23">
        <v>0.9</v>
      </c>
    </row>
    <row r="33" spans="1:5">
      <c r="A33" s="24" t="s">
        <v>125</v>
      </c>
      <c r="B33" s="35">
        <v>0.2</v>
      </c>
      <c r="C33" s="41" t="s">
        <v>126</v>
      </c>
      <c r="D33" s="41"/>
      <c r="E33" s="23">
        <v>0.9</v>
      </c>
    </row>
    <row r="34" spans="1:5">
      <c r="A34" s="24" t="s">
        <v>128</v>
      </c>
      <c r="B34" s="35">
        <v>0.3</v>
      </c>
      <c r="C34" s="41" t="s">
        <v>129</v>
      </c>
      <c r="D34" s="41"/>
      <c r="E34" s="23">
        <v>0.9</v>
      </c>
    </row>
    <row r="35" spans="1:5">
      <c r="A35" s="24" t="s">
        <v>128</v>
      </c>
      <c r="B35" s="35">
        <v>0.4</v>
      </c>
      <c r="C35" s="41" t="s">
        <v>129</v>
      </c>
      <c r="D35" s="41"/>
      <c r="E35" s="23">
        <v>0.9</v>
      </c>
    </row>
    <row r="36" spans="1:5">
      <c r="A36" s="24" t="s">
        <v>128</v>
      </c>
      <c r="B36" s="35">
        <v>0.5</v>
      </c>
      <c r="C36" s="41" t="s">
        <v>129</v>
      </c>
      <c r="D36" s="41"/>
      <c r="E36" s="23">
        <v>0.9</v>
      </c>
    </row>
    <row r="37" spans="1:5">
      <c r="A37" s="24" t="s">
        <v>131</v>
      </c>
      <c r="B37" s="35">
        <v>0.6</v>
      </c>
      <c r="C37" s="41" t="s">
        <v>132</v>
      </c>
      <c r="D37" s="41"/>
      <c r="E37" s="23">
        <v>0.9</v>
      </c>
    </row>
    <row r="38" spans="1:5">
      <c r="A38" s="24" t="s">
        <v>131</v>
      </c>
      <c r="B38" s="35">
        <v>0.7</v>
      </c>
      <c r="C38" s="41" t="s">
        <v>132</v>
      </c>
      <c r="D38" s="41"/>
      <c r="E38" s="23">
        <v>0.9</v>
      </c>
    </row>
    <row r="39" spans="1:5">
      <c r="A39" s="24" t="s">
        <v>131</v>
      </c>
      <c r="B39" s="35">
        <v>0.8</v>
      </c>
      <c r="C39" s="41" t="s">
        <v>132</v>
      </c>
      <c r="D39" s="41"/>
      <c r="E39" s="23">
        <v>0.9</v>
      </c>
    </row>
    <row r="40" spans="1:5">
      <c r="A40" s="24" t="s">
        <v>14</v>
      </c>
      <c r="B40" s="35">
        <v>0.9</v>
      </c>
      <c r="C40" s="41" t="s">
        <v>133</v>
      </c>
      <c r="D40" s="41"/>
      <c r="E40" s="23">
        <v>0.9</v>
      </c>
    </row>
    <row r="41" spans="1:5">
      <c r="A41" s="24" t="s">
        <v>14</v>
      </c>
      <c r="B41" s="35">
        <v>1</v>
      </c>
      <c r="C41" s="41" t="s">
        <v>133</v>
      </c>
      <c r="D41" s="41"/>
      <c r="E41" s="23">
        <v>0.9</v>
      </c>
    </row>
    <row r="42" spans="1:5">
      <c r="D42" s="40" t="e">
        <f>#REF!</f>
        <v>#REF!</v>
      </c>
      <c r="E42" s="23">
        <v>0.9</v>
      </c>
    </row>
    <row r="43" spans="1:5">
      <c r="D43" s="40" t="e">
        <f>#REF!</f>
        <v>#REF!</v>
      </c>
      <c r="E43" s="23">
        <v>0.9</v>
      </c>
    </row>
    <row r="44" spans="1:5">
      <c r="D44" s="40" t="e">
        <f>#REF!</f>
        <v>#REF!</v>
      </c>
      <c r="E44" s="23">
        <v>0.9</v>
      </c>
    </row>
    <row r="45" spans="1:5">
      <c r="D45" s="40" t="e">
        <f>#REF!</f>
        <v>#REF!</v>
      </c>
      <c r="E45" s="23">
        <v>0.9</v>
      </c>
    </row>
    <row r="46" spans="1:5">
      <c r="D46" s="40"/>
    </row>
  </sheetData>
  <mergeCells count="27">
    <mergeCell ref="G1:H1"/>
    <mergeCell ref="G2:H2"/>
    <mergeCell ref="G3:H3"/>
    <mergeCell ref="G4:H4"/>
    <mergeCell ref="G5:H5"/>
    <mergeCell ref="G6:H6"/>
    <mergeCell ref="B28:C28"/>
    <mergeCell ref="C31:D31"/>
    <mergeCell ref="C32:D32"/>
    <mergeCell ref="C33:D33"/>
    <mergeCell ref="B25:C25"/>
    <mergeCell ref="B26:C26"/>
    <mergeCell ref="B27:C27"/>
    <mergeCell ref="B11:C11"/>
    <mergeCell ref="B12:C12"/>
    <mergeCell ref="B22:C22"/>
    <mergeCell ref="B23:C23"/>
    <mergeCell ref="B24:C24"/>
    <mergeCell ref="C39:D39"/>
    <mergeCell ref="C40:D40"/>
    <mergeCell ref="C41:D41"/>
    <mergeCell ref="C30:D30"/>
    <mergeCell ref="C34:D34"/>
    <mergeCell ref="C35:D35"/>
    <mergeCell ref="C36:D36"/>
    <mergeCell ref="C37:D37"/>
    <mergeCell ref="C38:D38"/>
  </mergeCells>
  <phoneticPr fontId="2" type="noConversion"/>
  <dataValidations count="4">
    <dataValidation allowBlank="1" showErrorMessage="1" prompt="Vous pouvez modifier cette limite (conservez la cohérence...)" sqref="D3:D5 E30:E45" xr:uid="{BB3E6158-5B9D-4AC8-868A-D5061FD77A2D}"/>
    <dataValidation allowBlank="1" showInputMessage="1" showErrorMessage="1" prompt="Vous pouvez modifier cette limite (conservez la cohérence...)" sqref="D6" xr:uid="{344CB3A9-2658-46B5-AC3B-603B64375A71}"/>
    <dataValidation type="list" allowBlank="1" showInputMessage="1" showErrorMessage="1" sqref="B3 A16" xr:uid="{56777307-E13D-4D71-9347-5EE0679790C9}">
      <formula1>$B$2:$B$6</formula1>
    </dataValidation>
    <dataValidation type="list" allowBlank="1" showInputMessage="1" showErrorMessage="1" sqref="I12" xr:uid="{211D8FDC-2B5B-46F5-94C6-1C55FA1ECE7F}">
      <formula1>$A$14:$A$19</formula1>
    </dataValidation>
  </dataValidations>
  <pageMargins left="0.7" right="0.7" top="0.75" bottom="0.75" header="0.3" footer="0.3"/>
  <ignoredErrors>
    <ignoredError sqref="D18:E18"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ANO</vt:lpstr>
      <vt:lpstr>UTIL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Lyam Patte</dc:creator>
  <cp:lastModifiedBy>Lyam Patte</cp:lastModifiedBy>
  <dcterms:created xsi:type="dcterms:W3CDTF">2025-01-30T07:46:50Z</dcterms:created>
  <dcterms:modified xsi:type="dcterms:W3CDTF">2026-01-07T17:26:00Z</dcterms:modified>
</cp:coreProperties>
</file>