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Patte\Downloads\"/>
    </mc:Choice>
  </mc:AlternateContent>
  <xr:revisionPtr revIDLastSave="0" documentId="13_ncr:1_{919564DA-EC31-41E1-8FF4-7AD60002AF55}" xr6:coauthVersionLast="47" xr6:coauthVersionMax="47" xr10:uidLastSave="{00000000-0000-0000-0000-000000000000}"/>
  <bookViews>
    <workbookView xWindow="-120" yWindow="-120" windowWidth="29040" windowHeight="15720" xr2:uid="{00000000-000D-0000-FFFF-FFFF00000000}"/>
  </bookViews>
  <sheets>
    <sheet name="Guide" sheetId="10" r:id="rId1"/>
    <sheet name="Glossaire" sheetId="13" r:id="rId2"/>
    <sheet name="FAQ" sheetId="11" r:id="rId3"/>
    <sheet name="Check-list" sheetId="6" r:id="rId4"/>
    <sheet name="Tableau de bord" sheetId="8" r:id="rId5"/>
    <sheet name="Paramètres" sheetId="12" state="hidden" r:id="rId6"/>
  </sheets>
  <definedNames>
    <definedName name="_Hlk216434298" localSheetId="0">Guide!#REF!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0JS5IYyYKp9RpI5SvQbFlZiP02ubJ7CqsJmAZRZfRxE="/>
    </ext>
  </extLst>
</workbook>
</file>

<file path=xl/calcChain.xml><?xml version="1.0" encoding="utf-8"?>
<calcChain xmlns="http://schemas.openxmlformats.org/spreadsheetml/2006/main">
  <c r="G8" i="8" l="1"/>
  <c r="N52" i="12"/>
  <c r="M52" i="12"/>
  <c r="L52" i="12"/>
  <c r="J52" i="12"/>
  <c r="I52" i="12"/>
  <c r="H52" i="12"/>
  <c r="R37" i="12"/>
  <c r="Q37" i="12"/>
  <c r="P37" i="12"/>
  <c r="N37" i="12"/>
  <c r="M37" i="12"/>
  <c r="L37" i="12"/>
  <c r="J37" i="12"/>
  <c r="I37" i="12"/>
  <c r="H37" i="12"/>
  <c r="N15" i="12"/>
  <c r="L15" i="12"/>
  <c r="J15" i="12"/>
  <c r="G45" i="8"/>
  <c r="F45" i="8"/>
  <c r="E45" i="8"/>
  <c r="C45" i="8"/>
  <c r="A45" i="8"/>
  <c r="K30" i="8"/>
  <c r="J30" i="8"/>
  <c r="I30" i="8"/>
  <c r="G30" i="8"/>
  <c r="F30" i="8"/>
  <c r="E30" i="8"/>
  <c r="C30" i="8"/>
  <c r="B30" i="8"/>
  <c r="A30" i="8"/>
  <c r="E8" i="8"/>
  <c r="C8" i="8"/>
  <c r="F25" i="10"/>
  <c r="P15" i="12"/>
  <c r="I8" i="8"/>
  <c r="H10" i="6"/>
  <c r="I10" i="6"/>
  <c r="H7" i="6"/>
  <c r="I7" i="6"/>
  <c r="H9" i="6"/>
  <c r="I9" i="6"/>
  <c r="H35" i="6"/>
  <c r="H12" i="6"/>
  <c r="I12" i="6"/>
  <c r="H11" i="6"/>
  <c r="I11" i="6"/>
  <c r="H8" i="6"/>
  <c r="I8" i="6"/>
  <c r="H30" i="6"/>
  <c r="I30" i="6"/>
  <c r="H18" i="6"/>
  <c r="I18" i="6"/>
  <c r="H41" i="6"/>
  <c r="I41" i="6"/>
  <c r="H43" i="6"/>
  <c r="I43" i="6"/>
  <c r="H31" i="6"/>
  <c r="I31" i="6"/>
  <c r="H37" i="6"/>
  <c r="I37" i="6"/>
  <c r="H14" i="6"/>
  <c r="I14" i="6"/>
  <c r="H16" i="6"/>
  <c r="I16" i="6"/>
  <c r="H29" i="6"/>
  <c r="I29" i="6"/>
  <c r="H20" i="6"/>
  <c r="I20" i="6"/>
  <c r="H40" i="6"/>
  <c r="I40" i="6"/>
  <c r="H24" i="6"/>
  <c r="I24" i="6"/>
  <c r="H39" i="6"/>
  <c r="I39" i="6"/>
  <c r="H26" i="6"/>
  <c r="I26" i="6"/>
  <c r="H46" i="6"/>
  <c r="I46" i="6"/>
  <c r="H47" i="6"/>
  <c r="I47" i="6"/>
  <c r="H27" i="6"/>
  <c r="I27" i="6"/>
  <c r="H32" i="6"/>
  <c r="I32" i="6"/>
  <c r="H15" i="6"/>
  <c r="I15" i="6"/>
  <c r="H42" i="6"/>
  <c r="I42" i="6"/>
  <c r="H36" i="6"/>
  <c r="I36" i="6"/>
  <c r="H33" i="6"/>
  <c r="I33" i="6"/>
  <c r="H23" i="6"/>
  <c r="I23" i="6"/>
  <c r="H38" i="6"/>
  <c r="I38" i="6"/>
  <c r="H25" i="6"/>
  <c r="I25" i="6"/>
  <c r="H28" i="6"/>
  <c r="I28" i="6"/>
  <c r="H22" i="6"/>
  <c r="I22" i="6"/>
  <c r="H21" i="6"/>
  <c r="I21" i="6"/>
  <c r="H17" i="6"/>
  <c r="I17" i="6"/>
  <c r="H44" i="6"/>
  <c r="I44" i="6"/>
  <c r="I35" i="6"/>
  <c r="B45" i="8"/>
</calcChain>
</file>

<file path=xl/sharedStrings.xml><?xml version="1.0" encoding="utf-8"?>
<sst xmlns="http://schemas.openxmlformats.org/spreadsheetml/2006/main" count="533" uniqueCount="408">
  <si>
    <t>Q1 : À quel moment dois-je commencer à utiliser cette checklist ?</t>
  </si>
  <si>
    <t>N°</t>
  </si>
  <si>
    <t>Exigence / Action</t>
  </si>
  <si>
    <t>Objectif</t>
  </si>
  <si>
    <t>Référence</t>
  </si>
  <si>
    <t>Statut</t>
  </si>
  <si>
    <t>Responsable</t>
  </si>
  <si>
    <t>Preuve (traçabilité)</t>
  </si>
  <si>
    <t>Commentaires</t>
  </si>
  <si>
    <t>Garantir la mise en place d’un processus structuré pour la sécurité d’utilisation.</t>
  </si>
  <si>
    <t>Réduire les risques d’erreurs d’utilisation et assurer la sûreté de conception.</t>
  </si>
  <si>
    <t>Intégrer les informations relatives à la sécurité dans le processus d’ingénierie pour s’assurer qu’elles sont perceptibles et compréhensibles par les utilisateurs.</t>
  </si>
  <si>
    <t>Assurer la pertinence des informations de sécurité fournies aux utilisateurs.</t>
  </si>
  <si>
    <t>Tracer toutes les activités liées à la conception et à l’évaluation de l’interface utilisateur.</t>
  </si>
  <si>
    <t>Adapter le niveau d’effort et les méthodes d’ingénierie selon la complexité de l’interface, la gravité des risques et les caractéristiques du dispositif.</t>
  </si>
  <si>
    <t>Rationnaliser les ressources en fonction du niveau de risque et de complexité.</t>
  </si>
  <si>
    <t>Identifier les facteurs de risque liés à l’interface afin de prévenir les usages incorrects.</t>
  </si>
  <si>
    <t>Reconnaître les dangers potentiels dès la conception pour anticiper les actions correctives.</t>
  </si>
  <si>
    <t>Éviter les défaillances fonctionnelles dues à un jeu de données incomplet.</t>
  </si>
  <si>
    <t>Garantir que toute personne utilisant le DM IA comprend son fonctionnement, ses limites et ses risques.</t>
  </si>
  <si>
    <t>S’assurer que l’humain conserve la capacité de contrôler, interrompre ou corriger le fonctionnement du système IA.</t>
  </si>
  <si>
    <t>Concevoir le système de sorte que les résultats puissent être compris et expliqués par les utilisateurs.</t>
  </si>
  <si>
    <t>Assurer que la documentation fournie est compréhensible, complète et utilisable par la cible visée.</t>
  </si>
  <si>
    <t>Permettre à l’utilisateur d’évaluer la fiabilité et les limites du système.</t>
  </si>
  <si>
    <t>Définir comment et quand l’humain intervient pour interpréter ou corriger le système.</t>
  </si>
  <si>
    <t>Concevoir des interfaces permettant de signaler un dysfonctionnement, une incertitude ou un doute sur la sortie.</t>
  </si>
  <si>
    <t>Enregistrer automatiquement les événements d’utilisation pertinents pour comprendre le contexte d’erreur.</t>
  </si>
  <si>
    <t>Permettre à l’utilisateur de comprendre pourquoi une sortie ou recommandation a été produite.</t>
  </si>
  <si>
    <t>S’assurer que le système réagit de manière stable, compréhensible et prévisible.</t>
  </si>
  <si>
    <t>Garantir que l’utilisateur sache comment maintenir la performance et la sécurité du système.</t>
  </si>
  <si>
    <t>Adapter les interfaces et messages pour les populations sensibles (âge, handicap, etc.).</t>
  </si>
  <si>
    <t>Confirmer que les risques restants après formation et conception sont acceptables.</t>
  </si>
  <si>
    <r>
      <rPr>
        <b/>
        <sz val="11"/>
        <color rgb="FFFFFFFF"/>
        <rFont val="Arial"/>
        <family val="2"/>
      </rPr>
      <t xml:space="preserve">Preuve attendue
</t>
    </r>
    <r>
      <rPr>
        <b/>
        <i/>
        <sz val="10"/>
        <color rgb="FFD5A6BD"/>
        <rFont val="Arial"/>
        <family val="2"/>
      </rPr>
      <t>(Suggestions de preuves)</t>
    </r>
  </si>
  <si>
    <t>DEFINITION DU CONTEXTE D'UTILISATION</t>
  </si>
  <si>
    <t>A.1</t>
  </si>
  <si>
    <r>
      <rPr>
        <sz val="11"/>
        <color theme="1"/>
        <rFont val="Arial"/>
        <family val="2"/>
      </rPr>
      <t xml:space="preserve">Former les équipes cœur (conception, développement, validation) aux spécificités des </t>
    </r>
    <r>
      <rPr>
        <b/>
        <sz val="11"/>
        <color theme="1"/>
        <rFont val="Arial"/>
        <family val="2"/>
      </rPr>
      <t>systèmes IA</t>
    </r>
    <r>
      <rPr>
        <sz val="11"/>
        <color theme="1"/>
        <rFont val="Arial"/>
        <family val="2"/>
      </rPr>
      <t xml:space="preserve"> embarqués dans les </t>
    </r>
    <r>
      <rPr>
        <b/>
        <sz val="11"/>
        <color theme="1"/>
        <rFont val="Arial"/>
        <family val="2"/>
      </rPr>
      <t xml:space="preserve">DM </t>
    </r>
    <r>
      <rPr>
        <sz val="11"/>
        <color theme="1"/>
        <rFont val="Arial"/>
        <family val="2"/>
      </rPr>
      <t xml:space="preserve">: fonctionnement des modèles, limites de performance, biais potentiels, </t>
    </r>
    <r>
      <rPr>
        <b/>
        <sz val="11"/>
        <color theme="1"/>
        <rFont val="Arial"/>
        <family val="2"/>
      </rPr>
      <t>gestion des risques IA</t>
    </r>
    <r>
      <rPr>
        <sz val="11"/>
        <color theme="1"/>
        <rFont val="Arial"/>
        <family val="2"/>
      </rPr>
      <t xml:space="preserve"> et </t>
    </r>
    <r>
      <rPr>
        <b/>
        <sz val="11"/>
        <color theme="1"/>
        <rFont val="Arial"/>
        <family val="2"/>
      </rPr>
      <t>interactions homme-IA</t>
    </r>
    <r>
      <rPr>
        <sz val="11"/>
        <color theme="1"/>
        <rFont val="Arial"/>
        <family val="2"/>
      </rPr>
      <t>.</t>
    </r>
  </si>
  <si>
    <t>S'assurer de la compétence des acteurs clés pour identifier, évaluer et maîtriser les risques liés à l'IA tout au long du cycle de vie, garantissant une conception sûre et une aptitude à l'utilisation optimale.</t>
  </si>
  <si>
    <t>Règlement (UE) 2024/1689 Art.4</t>
  </si>
  <si>
    <t xml:space="preserve">Matrice de compétences et de responsabilités, CV et diplômes </t>
  </si>
  <si>
    <t>A.2</t>
  </si>
  <si>
    <r>
      <rPr>
        <sz val="11"/>
        <color theme="1"/>
        <rFont val="Arial"/>
        <family val="2"/>
      </rPr>
      <t xml:space="preserve">Préparer la spécification d’utilisation : indications médicales prévues, population cible, profil utilisateur, environnement d’utilisation, principe de fonctionnement. Déterminer pourquoi un </t>
    </r>
    <r>
      <rPr>
        <b/>
        <sz val="11"/>
        <color theme="1"/>
        <rFont val="Arial"/>
        <family val="2"/>
      </rPr>
      <t>système IA</t>
    </r>
    <r>
      <rPr>
        <sz val="11"/>
        <color theme="1"/>
        <rFont val="Arial"/>
        <family val="2"/>
      </rPr>
      <t xml:space="preserve"> à besoin d'être conçu et quel problème il résout</t>
    </r>
  </si>
  <si>
    <r>
      <rPr>
        <sz val="11"/>
        <color theme="1"/>
        <rFont val="Arial"/>
        <family val="2"/>
      </rPr>
      <t xml:space="preserve">Définir le contexte médical, utilisateur et le </t>
    </r>
    <r>
      <rPr>
        <b/>
        <sz val="11"/>
        <color theme="1"/>
        <rFont val="Arial"/>
        <family val="2"/>
      </rPr>
      <t>système IA</t>
    </r>
    <r>
      <rPr>
        <sz val="11"/>
        <color theme="1"/>
        <rFont val="Arial"/>
        <family val="2"/>
      </rPr>
      <t xml:space="preserve"> dès le début du projet pour orienter la conception.</t>
    </r>
  </si>
  <si>
    <t xml:space="preserve">Spécifications d'utilisation et justification sur les choix </t>
  </si>
  <si>
    <t xml:space="preserve">A faire </t>
  </si>
  <si>
    <t>A.3</t>
  </si>
  <si>
    <r>
      <rPr>
        <sz val="11"/>
        <color theme="1"/>
        <rFont val="Arial"/>
        <family val="2"/>
      </rPr>
      <t xml:space="preserve">Adapter le contenu et la durée de formation selon le </t>
    </r>
    <r>
      <rPr>
        <b/>
        <sz val="11"/>
        <color theme="1"/>
        <rFont val="Arial"/>
        <family val="2"/>
      </rPr>
      <t>contexte d’utilisation</t>
    </r>
    <r>
      <rPr>
        <sz val="11"/>
        <color theme="1"/>
        <rFont val="Arial"/>
        <family val="2"/>
      </rPr>
      <t xml:space="preserve"> et les profils des utilisateurs visés, en tenant compte du rôle de chacun dans l’interaction avec le </t>
    </r>
    <r>
      <rPr>
        <b/>
        <sz val="11"/>
        <color theme="1"/>
        <rFont val="Arial"/>
        <family val="2"/>
      </rPr>
      <t>système IA.</t>
    </r>
  </si>
  <si>
    <t>Ajuster la formation en fonction des risques associés, du niveau d’autonomie et des compétences initiales des utilisateurs afin de garantir une maîtrise effective du système dans son contexte d’usage réel et de réduire les erreurs d’utilisation.</t>
  </si>
  <si>
    <t xml:space="preserve">Essais d'efficacité de formation </t>
  </si>
  <si>
    <t>A.4</t>
  </si>
  <si>
    <r>
      <rPr>
        <sz val="11"/>
        <color theme="1"/>
        <rFont val="Arial"/>
        <family val="2"/>
      </rPr>
      <t xml:space="preserve">Prendre en compte le </t>
    </r>
    <r>
      <rPr>
        <b/>
        <sz val="11"/>
        <color theme="1"/>
        <rFont val="Arial"/>
        <family val="2"/>
      </rPr>
      <t>contexte d’utilisation</t>
    </r>
    <r>
      <rPr>
        <sz val="11"/>
        <color theme="1"/>
        <rFont val="Arial"/>
        <family val="2"/>
      </rPr>
      <t xml:space="preserve"> dans la conception des jeux de données en s’assurant qu’ils reflètent les caractéristiques géographiques, comportementales et fonctionnelles réelles du </t>
    </r>
    <r>
      <rPr>
        <b/>
        <sz val="11"/>
        <color theme="1"/>
        <rFont val="Arial"/>
        <family val="2"/>
      </rPr>
      <t>dispositif médical.</t>
    </r>
  </si>
  <si>
    <t>Aligner les données d’entraînement, de validation et de test sur le contexte clinique réel afin de limiter les biais, améliorer l’aptitude à l’utilisation et renforcer la robustesse du modèle en conditions d’usage.</t>
  </si>
  <si>
    <t xml:space="preserve">Rapport comparatif des données d'entraînement et spécifications et contexte d'utilisation prévu  </t>
  </si>
  <si>
    <t>A.5</t>
  </si>
  <si>
    <r>
      <rPr>
        <sz val="11"/>
        <color theme="1"/>
        <rFont val="Arial"/>
        <family val="2"/>
      </rPr>
      <t xml:space="preserve">Prendre en compte les </t>
    </r>
    <r>
      <rPr>
        <b/>
        <sz val="11"/>
        <color theme="1"/>
        <rFont val="Arial"/>
        <family val="2"/>
      </rPr>
      <t>groupes vulnérables</t>
    </r>
    <r>
      <rPr>
        <sz val="11"/>
        <color theme="1"/>
        <rFont val="Arial"/>
        <family val="2"/>
      </rPr>
      <t xml:space="preserve"> dans le design</t>
    </r>
  </si>
  <si>
    <t>Règlement (UE) 2024/1689 Art. 9 §9 &amp; 5 (b)</t>
  </si>
  <si>
    <t>A.6</t>
  </si>
  <si>
    <t>Décrire les limites, les performances et les conditions d’emploi</t>
  </si>
  <si>
    <t>Règlement (UE) 2024/1689 Art. 13 §3 b (ii-iii)</t>
  </si>
  <si>
    <t>Rapport d'étude de la performance du logiciel en conditions réelles</t>
  </si>
  <si>
    <t>PILOTAGE DU PROCESSUS D'APTITUIDE A L'UTILISATION</t>
  </si>
  <si>
    <t>B.1</t>
  </si>
  <si>
    <r>
      <rPr>
        <sz val="11"/>
        <color theme="1"/>
        <rFont val="Arial"/>
        <family val="2"/>
      </rPr>
      <t xml:space="preserve">Établir, documenter, mettre en œuvre et maintenir un </t>
    </r>
    <r>
      <rPr>
        <b/>
        <sz val="11"/>
        <color theme="1"/>
        <rFont val="Arial"/>
        <family val="2"/>
      </rPr>
      <t>processus d’ingénierie de l’aptitude à l’utilisation</t>
    </r>
    <r>
      <rPr>
        <sz val="11"/>
        <color theme="1"/>
        <rFont val="Arial"/>
        <family val="2"/>
      </rPr>
      <t xml:space="preserve"> (PIAU).</t>
    </r>
  </si>
  <si>
    <t xml:space="preserve">Plan et dossier de gestion de l'aptitude à l'utilisation </t>
  </si>
  <si>
    <t>B.2</t>
  </si>
  <si>
    <t>Dossier d'analyse de risques</t>
  </si>
  <si>
    <t>B.3</t>
  </si>
  <si>
    <r>
      <rPr>
        <sz val="11"/>
        <color theme="1"/>
        <rFont val="Arial"/>
        <family val="2"/>
      </rPr>
      <t xml:space="preserve">Consigner tous les résultats du processus d’ingénierie dans le </t>
    </r>
    <r>
      <rPr>
        <b/>
        <sz val="11"/>
        <color theme="1"/>
        <rFont val="Arial"/>
        <family val="2"/>
      </rPr>
      <t>Dossier d’Ingénierie de l’Aptitude à l’Utilisation</t>
    </r>
    <r>
      <rPr>
        <sz val="11"/>
        <color theme="1"/>
        <rFont val="Arial"/>
        <family val="2"/>
      </rPr>
      <t xml:space="preserve"> (DIAU).</t>
    </r>
  </si>
  <si>
    <t xml:space="preserve">Dossier d'aptitude à l'utlisation </t>
  </si>
  <si>
    <t>B.4</t>
  </si>
  <si>
    <r>
      <rPr>
        <sz val="11"/>
        <color theme="1"/>
        <rFont val="Arial"/>
        <family val="2"/>
      </rPr>
      <t xml:space="preserve">Documenter les mesures de </t>
    </r>
    <r>
      <rPr>
        <b/>
        <sz val="11"/>
        <color theme="1"/>
        <rFont val="Arial"/>
        <family val="2"/>
      </rPr>
      <t>supervision humaine</t>
    </r>
  </si>
  <si>
    <t>Règlement (UE) 2024/1689 Art. 13 §3 d &amp; 14 §4-5</t>
  </si>
  <si>
    <t>Processus de supervision et de surveillance du logiciel</t>
  </si>
  <si>
    <t>B.5</t>
  </si>
  <si>
    <r>
      <rPr>
        <sz val="11"/>
        <color theme="1"/>
        <rFont val="Arial"/>
        <family val="2"/>
      </rPr>
      <t xml:space="preserve">Vérifier l’acceptabilité du </t>
    </r>
    <r>
      <rPr>
        <b/>
        <sz val="11"/>
        <color theme="1"/>
        <rFont val="Arial"/>
        <family val="2"/>
      </rPr>
      <t>risque résiduel lié à l’usage humain</t>
    </r>
  </si>
  <si>
    <t>Règlement (UE) 2024/1689 Art. 9 §5</t>
  </si>
  <si>
    <t xml:space="preserve">Rapport d'analyse de risques résiduels </t>
  </si>
  <si>
    <t>MAITRISE DU RISQUE D'USAGE</t>
  </si>
  <si>
    <t>C.1</t>
  </si>
  <si>
    <r>
      <rPr>
        <b/>
        <sz val="11"/>
        <color theme="1"/>
        <rFont val="Arial"/>
        <family val="2"/>
      </rPr>
      <t xml:space="preserve">Transparence </t>
    </r>
    <r>
      <rPr>
        <sz val="11"/>
        <color theme="1"/>
        <rFont val="Arial"/>
        <family val="2"/>
      </rPr>
      <t xml:space="preserve">et </t>
    </r>
    <r>
      <rPr>
        <b/>
        <sz val="11"/>
        <color theme="1"/>
        <rFont val="Arial"/>
        <family val="2"/>
      </rPr>
      <t>informations à l'utilisateur</t>
    </r>
    <r>
      <rPr>
        <sz val="11"/>
        <color theme="1"/>
        <rFont val="Arial"/>
        <family val="2"/>
      </rPr>
      <t xml:space="preserve"> (UI + IFU)</t>
    </r>
  </si>
  <si>
    <t>Permettre un usage avisé et éviter les interprétations erronées</t>
  </si>
  <si>
    <t>Règlement (UE) 2024/1689 Art.13</t>
  </si>
  <si>
    <t>Documents et informations d'accompagnement du logiciel</t>
  </si>
  <si>
    <t>C.2</t>
  </si>
  <si>
    <r>
      <rPr>
        <sz val="11"/>
        <color theme="1"/>
        <rFont val="Arial"/>
        <family val="2"/>
      </rPr>
      <t xml:space="preserve">Appliquer la </t>
    </r>
    <r>
      <rPr>
        <b/>
        <sz val="11"/>
        <color theme="1"/>
        <rFont val="Arial"/>
        <family val="2"/>
      </rPr>
      <t xml:space="preserve">maîtrise du risque </t>
    </r>
    <r>
      <rPr>
        <sz val="11"/>
        <color theme="1"/>
        <rFont val="Arial"/>
        <family val="2"/>
      </rPr>
      <t xml:space="preserve">pour la conception de </t>
    </r>
    <r>
      <rPr>
        <b/>
        <sz val="11"/>
        <color theme="1"/>
        <rFont val="Arial"/>
        <family val="2"/>
      </rPr>
      <t>l’interface utilisateur</t>
    </r>
    <r>
      <rPr>
        <sz val="11"/>
        <color theme="1"/>
        <rFont val="Arial"/>
        <family val="2"/>
      </rPr>
      <t xml:space="preserve"> en respectant l’ordre de priorité : sécurité inhérente, mesures de protection, informations de sécurité.</t>
    </r>
  </si>
  <si>
    <t xml:space="preserve">Analyse des risques et mesures de réduction des risques d'erreurs d'utilisation </t>
  </si>
  <si>
    <t>C.3</t>
  </si>
  <si>
    <t xml:space="preserve">Evaluation des documents et informations d'accompagnement du logiciel </t>
  </si>
  <si>
    <t>C.4</t>
  </si>
  <si>
    <r>
      <rPr>
        <sz val="11"/>
        <color theme="1"/>
        <rFont val="Arial"/>
        <family val="2"/>
      </rPr>
      <t>Plan</t>
    </r>
    <r>
      <rPr>
        <b/>
        <sz val="11"/>
        <color theme="1"/>
        <rFont val="Arial"/>
        <family val="2"/>
      </rPr>
      <t xml:space="preserve"> d'évaluations formatives </t>
    </r>
    <r>
      <rPr>
        <sz val="11"/>
        <color theme="1"/>
        <rFont val="Arial"/>
        <family val="2"/>
      </rPr>
      <t>(IEC 62366) ciblant l'IA</t>
    </r>
  </si>
  <si>
    <t>Détecter précocement les erreurs d'utilisation liées à l'IA</t>
  </si>
  <si>
    <t>Règlement (UE) 2024/1689 Art.13–14–15 (via IEC 62366)</t>
  </si>
  <si>
    <t>Protocole d'évaluation formative</t>
  </si>
  <si>
    <t>C.5</t>
  </si>
  <si>
    <r>
      <rPr>
        <sz val="11"/>
        <color theme="1"/>
        <rFont val="Arial"/>
        <family val="2"/>
      </rPr>
      <t xml:space="preserve">Prendre en compte les </t>
    </r>
    <r>
      <rPr>
        <b/>
        <sz val="11"/>
        <color theme="1"/>
        <rFont val="Arial"/>
        <family val="2"/>
      </rPr>
      <t>groupes vulnérables</t>
    </r>
    <r>
      <rPr>
        <sz val="11"/>
        <color theme="1"/>
        <rFont val="Arial"/>
        <family val="2"/>
      </rPr>
      <t xml:space="preserve"> dans l’</t>
    </r>
    <r>
      <rPr>
        <b/>
        <sz val="11"/>
        <color theme="1"/>
        <rFont val="Arial"/>
        <family val="2"/>
      </rPr>
      <t>analyse de risques</t>
    </r>
  </si>
  <si>
    <t>Protéger les groupes à risque d’effets disproportionnés avec une évaluation des impacts spécifiques sur les mineurs, personnes âgées ou vulnérables.</t>
  </si>
  <si>
    <t>Règlement (UE) 2024/1689 art. 9 §9</t>
  </si>
  <si>
    <t xml:space="preserve">Intégration de représentants de groupes vulnérables dans l'évaluation formative </t>
  </si>
  <si>
    <t>C.6</t>
  </si>
  <si>
    <t>Garantir la sécurité d’usage et la robustesse fonctionnelle via une analyse détaillée des dangers connus et raisonnablement prévisibles, incluant l’usage normal et la mauvaise utilisation prévisible.</t>
  </si>
  <si>
    <t>Analyse de risque sur l'utilisation du dispositif</t>
  </si>
  <si>
    <t>C.7</t>
  </si>
  <si>
    <r>
      <rPr>
        <sz val="11"/>
        <color theme="1"/>
        <rFont val="Arial"/>
        <family val="2"/>
      </rPr>
      <t xml:space="preserve">Déterminer et appliquer les </t>
    </r>
    <r>
      <rPr>
        <b/>
        <sz val="11"/>
        <color theme="1"/>
        <rFont val="Arial"/>
        <family val="2"/>
      </rPr>
      <t>mesures de maîtrise adaptées</t>
    </r>
  </si>
  <si>
    <t>Assurer un risque résiduel acceptable en mettant en œuvre des mesures techniques ou organisationnelles proportionnées.</t>
  </si>
  <si>
    <t>Règlement (UE) 2024/1689 art. 9 §2(d)-§5</t>
  </si>
  <si>
    <t xml:space="preserve">Rapport de mesure de maitrise et d'atténuation des risques </t>
  </si>
  <si>
    <t>C.8</t>
  </si>
  <si>
    <r>
      <rPr>
        <sz val="11"/>
        <color theme="1"/>
        <rFont val="Arial"/>
        <family val="2"/>
      </rPr>
      <t xml:space="preserve">Empêcher l’exploitation de </t>
    </r>
    <r>
      <rPr>
        <b/>
        <sz val="11"/>
        <color theme="1"/>
        <rFont val="Arial"/>
        <family val="2"/>
      </rPr>
      <t>vulnérabilités individuelles</t>
    </r>
  </si>
  <si>
    <t>Protéger les utilisateurs vulnérables grâce à un système qui n'exploite pas les faiblesses liées à l'âge, au handicap, ou à la siuation socio-économique et garantir l’équité d’usage.</t>
  </si>
  <si>
    <t>Règlement (UE) 2024/1689 Art. 5(1)(b)</t>
  </si>
  <si>
    <t>Mesures d'accessibilité de l'interface (taille et couleur des caractères, ect ..)</t>
  </si>
  <si>
    <t>C.9</t>
  </si>
  <si>
    <r>
      <rPr>
        <sz val="11"/>
        <color theme="1"/>
        <rFont val="Arial"/>
        <family val="2"/>
      </rPr>
      <t xml:space="preserve">Concevoir pour éliminer ou réduire le </t>
    </r>
    <r>
      <rPr>
        <b/>
        <sz val="11"/>
        <color theme="1"/>
        <rFont val="Arial"/>
        <family val="2"/>
      </rPr>
      <t xml:space="preserve">risque </t>
    </r>
    <r>
      <rPr>
        <sz val="11"/>
        <color theme="1"/>
        <rFont val="Arial"/>
        <family val="2"/>
      </rPr>
      <t>à la source</t>
    </r>
  </si>
  <si>
    <t>Réduire le risque par design (“safety by design”) avant l’intégration de mesures externes.</t>
  </si>
  <si>
    <t>Règlement (UE) 2024/1689 Art. 9 §5(a) ; IEC 62304 §5.2</t>
  </si>
  <si>
    <t>Prise en compte des risques issus de l'analyse de risque lors de la conception de l'interface utilisateur</t>
  </si>
  <si>
    <t>C.10</t>
  </si>
  <si>
    <r>
      <rPr>
        <sz val="11"/>
        <color theme="1"/>
        <rFont val="Arial"/>
        <family val="2"/>
      </rPr>
      <t xml:space="preserve">Former et qualifier les </t>
    </r>
    <r>
      <rPr>
        <b/>
        <sz val="11"/>
        <color theme="1"/>
        <rFont val="Arial"/>
        <family val="2"/>
      </rPr>
      <t xml:space="preserve">utilisateurs </t>
    </r>
    <r>
      <rPr>
        <sz val="11"/>
        <color theme="1"/>
        <rFont val="Arial"/>
        <family val="2"/>
      </rPr>
      <t>et déployeurs</t>
    </r>
  </si>
  <si>
    <t>Règlement (UE) 2024/1689 Art. 4 §1</t>
  </si>
  <si>
    <t>Plan de formation utilisateur</t>
  </si>
  <si>
    <t>C.11</t>
  </si>
  <si>
    <t>Règlement (UE) 2024/1689 Art. 15 §1-3</t>
  </si>
  <si>
    <t>Evaluation de la fiabilité et la répétabilité des résultats ainsi que la perception des utilisateurs</t>
  </si>
  <si>
    <t>C.12</t>
  </si>
  <si>
    <t>Fournir une notice d’utilisation claire, concise et adaptée</t>
  </si>
  <si>
    <t>Règlement (UE) 2024/1689 Art. 13 §2 &amp; §3 b (i-iii)</t>
  </si>
  <si>
    <t>C.13</t>
  </si>
  <si>
    <t>Informer sur la maintenance, les mises à jour et la durée de vie</t>
  </si>
  <si>
    <t>Règlement (UE) 2024/1689 Art. 13 §3 e</t>
  </si>
  <si>
    <t>Plan de formation et maintenance du logiciel</t>
  </si>
  <si>
    <t>C.14</t>
  </si>
  <si>
    <r>
      <rPr>
        <sz val="11"/>
        <color theme="1"/>
        <rFont val="Arial"/>
        <family val="2"/>
      </rPr>
      <t xml:space="preserve">Intégrer les mesures de </t>
    </r>
    <r>
      <rPr>
        <b/>
        <sz val="11"/>
        <color theme="1"/>
        <rFont val="Arial"/>
        <family val="2"/>
      </rPr>
      <t>maîtrise du risque</t>
    </r>
    <r>
      <rPr>
        <sz val="11"/>
        <color theme="1"/>
        <rFont val="Arial"/>
        <family val="2"/>
      </rPr>
      <t xml:space="preserve"> dans les exigences logicielles pour tenir compte des défaillances matérielles et défauts logiciels</t>
    </r>
  </si>
  <si>
    <r>
      <rPr>
        <sz val="11"/>
        <color theme="1"/>
        <rFont val="Arial"/>
        <family val="2"/>
      </rPr>
      <t xml:space="preserve">Inclure les mesures de </t>
    </r>
    <r>
      <rPr>
        <b/>
        <sz val="11"/>
        <color theme="1"/>
        <rFont val="Arial"/>
        <family val="2"/>
      </rPr>
      <t>maitrise du risque</t>
    </r>
    <r>
      <rPr>
        <sz val="11"/>
        <color theme="1"/>
        <rFont val="Arial"/>
        <family val="2"/>
      </rPr>
      <t xml:space="preserve"> du logiciel</t>
    </r>
  </si>
  <si>
    <t>IEC 62304 §5.2.3</t>
  </si>
  <si>
    <t>D.1</t>
  </si>
  <si>
    <r>
      <rPr>
        <sz val="11"/>
        <color theme="1"/>
        <rFont val="Arial"/>
        <family val="2"/>
      </rPr>
      <t xml:space="preserve">Conception de la </t>
    </r>
    <r>
      <rPr>
        <b/>
        <sz val="11"/>
        <color theme="1"/>
        <rFont val="Arial"/>
        <family val="2"/>
      </rPr>
      <t>supervision humaine</t>
    </r>
    <r>
      <rPr>
        <sz val="11"/>
        <color theme="1"/>
        <rFont val="Arial"/>
        <family val="2"/>
      </rPr>
      <t xml:space="preserve"> (HITL/HOTL)</t>
    </r>
  </si>
  <si>
    <t>Garantir la possibilité d'intervenir et corriger</t>
  </si>
  <si>
    <t>Règlement (UE) 2024/1689 Art.14</t>
  </si>
  <si>
    <t xml:space="preserve">Plan de surveillance post-commercialisation </t>
  </si>
  <si>
    <t>D.2</t>
  </si>
  <si>
    <r>
      <rPr>
        <sz val="11"/>
        <color theme="1"/>
        <rFont val="Arial"/>
        <family val="2"/>
      </rPr>
      <t>Identifier les caractéristiques de l</t>
    </r>
    <r>
      <rPr>
        <b/>
        <sz val="11"/>
        <color theme="1"/>
        <rFont val="Arial"/>
        <family val="2"/>
      </rPr>
      <t>’interface utilisateur</t>
    </r>
    <r>
      <rPr>
        <sz val="11"/>
        <color theme="1"/>
        <rFont val="Arial"/>
        <family val="2"/>
      </rPr>
      <t xml:space="preserve"> liées à la </t>
    </r>
    <r>
      <rPr>
        <b/>
        <sz val="11"/>
        <color theme="1"/>
        <rFont val="Arial"/>
        <family val="2"/>
      </rPr>
      <t xml:space="preserve">sécurité </t>
    </r>
    <r>
      <rPr>
        <sz val="11"/>
        <color theme="1"/>
        <rFont val="Arial"/>
        <family val="2"/>
      </rPr>
      <t xml:space="preserve">et les </t>
    </r>
    <r>
      <rPr>
        <b/>
        <sz val="11"/>
        <color theme="1"/>
        <rFont val="Arial"/>
        <family val="2"/>
      </rPr>
      <t>erreurs d’utilisation</t>
    </r>
    <r>
      <rPr>
        <sz val="11"/>
        <color theme="1"/>
        <rFont val="Arial"/>
        <family val="2"/>
      </rPr>
      <t xml:space="preserve"> possibles via l’</t>
    </r>
    <r>
      <rPr>
        <b/>
        <sz val="11"/>
        <color theme="1"/>
        <rFont val="Arial"/>
        <family val="2"/>
      </rPr>
      <t>analyse des tâches</t>
    </r>
    <r>
      <rPr>
        <sz val="11"/>
        <color theme="1"/>
        <rFont val="Arial"/>
        <family val="2"/>
      </rPr>
      <t>.</t>
    </r>
  </si>
  <si>
    <t>D.3</t>
  </si>
  <si>
    <r>
      <rPr>
        <sz val="11"/>
        <color theme="1"/>
        <rFont val="Arial"/>
        <family val="2"/>
      </rPr>
      <t xml:space="preserve">Identifier les </t>
    </r>
    <r>
      <rPr>
        <b/>
        <sz val="11"/>
        <color theme="1"/>
        <rFont val="Arial"/>
        <family val="2"/>
      </rPr>
      <t xml:space="preserve">phénomènes dangereux </t>
    </r>
    <r>
      <rPr>
        <sz val="11"/>
        <color theme="1"/>
        <rFont val="Arial"/>
        <family val="2"/>
      </rPr>
      <t xml:space="preserve">et </t>
    </r>
    <r>
      <rPr>
        <b/>
        <sz val="11"/>
        <color theme="1"/>
        <rFont val="Arial"/>
        <family val="2"/>
      </rPr>
      <t>situations dangereuses</t>
    </r>
    <r>
      <rPr>
        <sz val="11"/>
        <color theme="1"/>
        <rFont val="Arial"/>
        <family val="2"/>
      </rPr>
      <t xml:space="preserve"> connus ou prévisibles liés à l’utilisation du dispositif médical.</t>
    </r>
  </si>
  <si>
    <t>D.4</t>
  </si>
  <si>
    <r>
      <rPr>
        <sz val="11"/>
        <color theme="1"/>
        <rFont val="Arial"/>
        <family val="2"/>
      </rPr>
      <t>Interdire toute fonctionnalité d’i</t>
    </r>
    <r>
      <rPr>
        <b/>
        <sz val="11"/>
        <color theme="1"/>
        <rFont val="Arial"/>
        <family val="2"/>
      </rPr>
      <t>nfluence subliminale</t>
    </r>
    <r>
      <rPr>
        <sz val="11"/>
        <color theme="1"/>
        <rFont val="Arial"/>
        <family val="2"/>
      </rPr>
      <t xml:space="preserve"> ou manipulatrice</t>
    </r>
  </si>
  <si>
    <t>Garantir la sécurité psychologique et la prise de décision éclairée des utilisateurs en concevant l'interface et les algorithmes en excluant toute technique visant à altérer inconsciemment le comportement de l’utilisateur ou du patient.</t>
  </si>
  <si>
    <t>Règlement (UE) 2024/1689 Art. 5(1)(a)</t>
  </si>
  <si>
    <t>D.5</t>
  </si>
  <si>
    <r>
      <rPr>
        <sz val="11"/>
        <color theme="1"/>
        <rFont val="Arial"/>
        <family val="2"/>
      </rPr>
      <t xml:space="preserve">Éviter toute </t>
    </r>
    <r>
      <rPr>
        <b/>
        <sz val="11"/>
        <color theme="1"/>
        <rFont val="Arial"/>
        <family val="2"/>
      </rPr>
      <t xml:space="preserve">inférence </t>
    </r>
    <r>
      <rPr>
        <sz val="11"/>
        <color theme="1"/>
        <rFont val="Arial"/>
        <family val="2"/>
      </rPr>
      <t>émotionnelle ou biométrique non médicale</t>
    </r>
  </si>
  <si>
    <t>Garantir la finalité médicale et limiter l’usage des données biométriques (reconnaissance faciale, émotionnelle).</t>
  </si>
  <si>
    <t>Règlement (UE) 2024/1689 Art. 5(1)(f)-(g)</t>
  </si>
  <si>
    <t>Dossier ce conception du logiciel</t>
  </si>
  <si>
    <t>D.6</t>
  </si>
  <si>
    <r>
      <rPr>
        <sz val="11"/>
        <color theme="1"/>
        <rFont val="Arial"/>
        <family val="2"/>
      </rPr>
      <t xml:space="preserve">Démontrer la </t>
    </r>
    <r>
      <rPr>
        <b/>
        <sz val="11"/>
        <color theme="1"/>
        <rFont val="Arial"/>
        <family val="2"/>
      </rPr>
      <t>maîtrise humaine</t>
    </r>
    <r>
      <rPr>
        <sz val="11"/>
        <color theme="1"/>
        <rFont val="Arial"/>
        <family val="2"/>
      </rPr>
      <t xml:space="preserve"> du système</t>
    </r>
  </si>
  <si>
    <t>Règlement (UE) 2024/1689 Art. 4 §1 &amp; 14 §1-3</t>
  </si>
  <si>
    <t>D.7</t>
  </si>
  <si>
    <r>
      <rPr>
        <sz val="11"/>
        <color theme="1"/>
        <rFont val="Arial"/>
        <family val="2"/>
      </rPr>
      <t xml:space="preserve">Fournir une </t>
    </r>
    <r>
      <rPr>
        <b/>
        <sz val="11"/>
        <color theme="1"/>
        <rFont val="Arial"/>
        <family val="2"/>
      </rPr>
      <t xml:space="preserve">transparence </t>
    </r>
    <r>
      <rPr>
        <sz val="11"/>
        <color theme="1"/>
        <rFont val="Arial"/>
        <family val="2"/>
      </rPr>
      <t>suffisante pour interpréter les sorties</t>
    </r>
  </si>
  <si>
    <t>Règlement (UE) 2024/1689 Art. 13 §1 &amp; §3 b (iv, vii)</t>
  </si>
  <si>
    <t>D.8</t>
  </si>
  <si>
    <t>Prévoir des mécanismes d’alerte et de retour utilisateur</t>
  </si>
  <si>
    <t>Règlement (UE) 2024/1689 Art. 14 §2-3</t>
  </si>
  <si>
    <t>D.9</t>
  </si>
  <si>
    <r>
      <rPr>
        <sz val="11"/>
        <color theme="1"/>
        <rFont val="Arial"/>
        <family val="2"/>
      </rPr>
      <t xml:space="preserve">Garantir la </t>
    </r>
    <r>
      <rPr>
        <b/>
        <sz val="11"/>
        <color theme="1"/>
        <rFont val="Arial"/>
        <family val="2"/>
      </rPr>
      <t xml:space="preserve">traçabilité </t>
    </r>
    <r>
      <rPr>
        <sz val="11"/>
        <color theme="1"/>
        <rFont val="Arial"/>
        <family val="2"/>
      </rPr>
      <t>des interactions homme-IA</t>
    </r>
  </si>
  <si>
    <t>Règlement (UE) 2024/1689 Art. 12 §1-3 a-d</t>
  </si>
  <si>
    <t xml:space="preserve"> Dossier ce conception du logiciel</t>
  </si>
  <si>
    <t>D.10</t>
  </si>
  <si>
    <t>Expliquer la logique du modèle ou les critères de décision</t>
  </si>
  <si>
    <t>AMELIORATION CONTINUE</t>
  </si>
  <si>
    <t>E.1</t>
  </si>
  <si>
    <r>
      <rPr>
        <sz val="11"/>
        <color theme="1"/>
        <rFont val="Arial"/>
        <family val="2"/>
      </rPr>
      <t xml:space="preserve">Plan de </t>
    </r>
    <r>
      <rPr>
        <b/>
        <sz val="11"/>
        <color theme="1"/>
        <rFont val="Arial"/>
        <family val="2"/>
      </rPr>
      <t xml:space="preserve">PMS IA </t>
    </r>
    <r>
      <rPr>
        <sz val="11"/>
        <color theme="1"/>
        <rFont val="Arial"/>
        <family val="2"/>
      </rPr>
      <t>et de détection de dérive (prévu dès la conception)</t>
    </r>
  </si>
  <si>
    <t>Faciliter le suivi post‑marché et l'amélioration continue</t>
  </si>
  <si>
    <t>Règlement (UE) 2024/1689 Art.72 (PMS), Art.73 (incidents)</t>
  </si>
  <si>
    <t>E.2</t>
  </si>
  <si>
    <t>Identifier et combler les lacunes dans les données via un processus de détection des données manquantes ou insuffisantes et décrire comment elles sont complétées.</t>
  </si>
  <si>
    <t>Règlement (UE) 2024/1689 Art. 10 §2(h)</t>
  </si>
  <si>
    <t>Statut des taches</t>
  </si>
  <si>
    <t xml:space="preserve">En cours </t>
  </si>
  <si>
    <t xml:space="preserve">Terminé </t>
  </si>
  <si>
    <t>Total</t>
  </si>
  <si>
    <t>Commentaires :</t>
  </si>
  <si>
    <t xml:space="preserve">Nombre </t>
  </si>
  <si>
    <t>Terminé</t>
  </si>
  <si>
    <t>SURVEILLANCE DU SYSTEME PAR LES
 UTILISATEURS OU RISQUES LIES A L'UTILISATION</t>
  </si>
  <si>
    <t>Notes libres</t>
  </si>
  <si>
    <t>Preuve traçable</t>
  </si>
  <si>
    <t>Qui pilote cette exigence ?</t>
  </si>
  <si>
    <t>Etat d’avancement</t>
  </si>
  <si>
    <t>Donner une indication sur la forme des preuves</t>
  </si>
  <si>
    <t>Forme du justificatif de conformité</t>
  </si>
  <si>
    <t>Norme ou article</t>
  </si>
  <si>
    <t>Formuler plus simplement l’exigence</t>
  </si>
  <si>
    <t>Ce qui est essentiel à retenir de l’exigence</t>
  </si>
  <si>
    <t>Formuler comme une action concrète et mesurable</t>
  </si>
  <si>
    <t>Exigence / action</t>
  </si>
  <si>
    <t>Numéro unique</t>
  </si>
  <si>
    <t>Comment l’utiliser</t>
  </si>
  <si>
    <t>Description</t>
  </si>
  <si>
    <t>Colonne</t>
  </si>
  <si>
    <r>
      <t>À rempli</t>
    </r>
    <r>
      <rPr>
        <sz val="8"/>
        <color rgb="FF000000"/>
        <rFont val="Arial"/>
        <family val="2"/>
      </rPr>
      <t>r : À faire / En cours / Terminé</t>
    </r>
  </si>
  <si>
    <r>
      <t>À remplir :</t>
    </r>
    <r>
      <rPr>
        <sz val="8"/>
        <color rgb="FF000000"/>
        <rFont val="Arial"/>
        <family val="2"/>
      </rPr>
      <t xml:space="preserve"> Lien vers rapport, fichier, ou référence</t>
    </r>
  </si>
  <si>
    <r>
      <t xml:space="preserve">À remplir </t>
    </r>
    <r>
      <rPr>
        <sz val="8"/>
        <color rgb="FF000000"/>
        <rFont val="Arial"/>
        <family val="2"/>
      </rPr>
      <t>: Difficultés, questions, précisions</t>
    </r>
  </si>
  <si>
    <t xml:space="preserve">       niveau de rigueur du développement)</t>
  </si>
  <si>
    <t xml:space="preserve">     • Classe IEC 62304 : classification technique du logiciel selon l'impact d'une défaillance (détermine le</t>
  </si>
  <si>
    <t xml:space="preserve">       certification)</t>
  </si>
  <si>
    <t>Q6 : Quelle est la différence entre classe IEC 62304 (A/B/C) et classe MDR (I/IIa/IIb/III)?</t>
  </si>
  <si>
    <t xml:space="preserve">      automatique, il entre dans le champ de l'AI Act.</t>
  </si>
  <si>
    <t xml:space="preserve">      statistiques. Si votre algorithme apprend à partir de données ou utilise des techniques d'optimisation </t>
  </si>
  <si>
    <t xml:space="preserve">         l'IA au sens de l'AI Act ?</t>
  </si>
  <si>
    <t xml:space="preserve">Q5 : Mon logiciel utilise un simple algorithme de prédiction. Est-ce considéré comme de </t>
  </si>
  <si>
    <t xml:space="preserve">     et le MDCG 2019-11 pour plus de détails.</t>
  </si>
  <si>
    <t xml:space="preserve">     revendiquez un bénéfice clinique, c'est probablement un DM. Consultez la Règle 11 de   l'Annexe VIII de</t>
  </si>
  <si>
    <t xml:space="preserve">     diagnostic, prévention, surveillance, prédiction, pronostic ou traitement d'une maladie. Si vous </t>
  </si>
  <si>
    <t>Q4 : Comment savoir si mon logiciel est un dispositif médical ?</t>
  </si>
  <si>
    <t>Questions sur la classification et le périmètre</t>
  </si>
  <si>
    <t xml:space="preserve">      classe, mais pas ignorer les exigences.</t>
  </si>
  <si>
    <t xml:space="preserve">      doit respecter les exigences essentielles du MDR. Vous pouvez  adapter le niveau de détail selon la  </t>
  </si>
  <si>
    <t>Q3 : Puis-je omettre certaines exigences si mon logiciel est "simple" ?</t>
  </si>
  <si>
    <t xml:space="preserve">      technique. Considérez-la comme un guide de démarrage.</t>
  </si>
  <si>
    <t xml:space="preserve">      l'expertise d'un spécialiste pour des cas complexes, des audits ou la préparation finale du dossier </t>
  </si>
  <si>
    <t>Q2 : La checklist remplace-t-elle un consultant réglementaire ?</t>
  </si>
  <si>
    <t xml:space="preserve">     exigences réglementaires dès la conception vous fera gagner du temps et de l'argent.</t>
  </si>
  <si>
    <t xml:space="preserve">      l'utiliser dès la phase de prototypage, avant même d'écrire la première ligne de code. Anticiper les </t>
  </si>
  <si>
    <t>Questions concernant la check-list</t>
  </si>
  <si>
    <t>Classe MDR</t>
  </si>
  <si>
    <t>IA en composante de sécurité ?</t>
  </si>
  <si>
    <t>1.5</t>
  </si>
  <si>
    <t>3.0</t>
  </si>
  <si>
    <t>AI Act Minimal</t>
  </si>
  <si>
    <t>AI Act Limité</t>
  </si>
  <si>
    <t>AI Act Haut Risque</t>
  </si>
  <si>
    <t>12.0</t>
  </si>
  <si>
    <t>Bloc d'acceptabilité du risque</t>
  </si>
  <si>
    <t>A</t>
  </si>
  <si>
    <t>B</t>
  </si>
  <si>
    <t>Coefficient</t>
  </si>
  <si>
    <t>Classe I</t>
  </si>
  <si>
    <t>Classe IIa</t>
  </si>
  <si>
    <t>Classe IIb</t>
  </si>
  <si>
    <t>Classe III</t>
  </si>
  <si>
    <t>Niveau AI Act</t>
  </si>
  <si>
    <t>Paramètre</t>
  </si>
  <si>
    <t>IA en composante de sécurité (Oui)</t>
  </si>
  <si>
    <t>IA en composante de sécurité (Non)</t>
  </si>
  <si>
    <t>Rôle autonome (Oui)</t>
  </si>
  <si>
    <t>Rôle autonome (Non)</t>
  </si>
  <si>
    <t>C</t>
  </si>
  <si>
    <t>Seuil de classification</t>
  </si>
  <si>
    <t>Valeur</t>
  </si>
  <si>
    <t>Justification</t>
  </si>
  <si>
    <t>Seuil Faible → Modéré</t>
  </si>
  <si>
    <t>Passage de risque minimal à standard</t>
  </si>
  <si>
    <t>Seuil Modéré → Critique</t>
  </si>
  <si>
    <t>Passage de travail standard à approfondi</t>
  </si>
  <si>
    <t>Coefficient Max possible</t>
  </si>
  <si>
    <t>(3.0 MDR × 2.0 AI Act × 2.0 Sécu × 1.5 Rôle)</t>
  </si>
  <si>
    <t>Justification réglementaire</t>
  </si>
  <si>
    <t>Classe I (1.0)</t>
  </si>
  <si>
    <t>Risque minimal, exigences de base MDR Annex VIII §1.1</t>
  </si>
  <si>
    <t>Classe IIa (1.5)</t>
  </si>
  <si>
    <t>Risque modéré, essais et doc additionnels, MDR Annex VIII §1.2</t>
  </si>
  <si>
    <t>Classe IIb (2.0)</t>
  </si>
  <si>
    <t>Risque élevé, évaluation requise, MDR Annex VIII §1.3</t>
  </si>
  <si>
    <t>Classe III (3.0)</t>
  </si>
  <si>
    <t>Risque critique, évaluation externe obligatoire, MDR Annex VIII §1.4</t>
  </si>
  <si>
    <t>AI Act Minimal (1.0)</t>
  </si>
  <si>
    <t>Aucune obligation supplémentaire AI Act Ch. II</t>
  </si>
  <si>
    <t>AI Act Limité (1.3)</t>
  </si>
  <si>
    <t>Transparence légère, AI Act Art. 50</t>
  </si>
  <si>
    <t>AI Act Haut Risque (2.0)</t>
  </si>
  <si>
    <t>Gestion risques complète, AI Act Art. 6-49</t>
  </si>
  <si>
    <t>IA Composante Sécu (2.0)</t>
  </si>
  <si>
    <t>Élève de facto le risque, MDR Annex I + MDCG 2025-6</t>
  </si>
  <si>
    <t>OUI</t>
  </si>
  <si>
    <t>NON</t>
  </si>
  <si>
    <t>Exigence standard</t>
  </si>
  <si>
    <t>Exigence prioritaire</t>
  </si>
  <si>
    <t>Coefficient global</t>
  </si>
  <si>
    <t>Score</t>
  </si>
  <si>
    <t>Niveau d'importance</t>
  </si>
  <si>
    <t>Niveau</t>
  </si>
  <si>
    <t>SCORE</t>
  </si>
  <si>
    <t>Paramètres!G5=RECHERCHEV(H7;Paramètres!Paramètres!:G$4$;2;1)</t>
  </si>
  <si>
    <t>INDEX(Paramètres!F2:G4;SUMPRODUCT(('Check-list'!H7&gt;=Paramètres!F2:G4)*1))</t>
  </si>
  <si>
    <t>Classification de l'effort requis en 3 niveaux</t>
  </si>
  <si>
    <t>4 critères pour évaluer l'exigence</t>
  </si>
  <si>
    <t>Calcul automatique qui va déterminer le niveau d'importance</t>
  </si>
  <si>
    <t>Calcul automatique basé sur le score</t>
  </si>
  <si>
    <r>
      <rPr>
        <b/>
        <sz val="8"/>
        <color rgb="FF000000"/>
        <rFont val="Arial"/>
        <family val="2"/>
      </rPr>
      <t>R</t>
    </r>
    <r>
      <rPr>
        <sz val="8"/>
        <color rgb="FF000000"/>
        <rFont val="Arial"/>
        <family val="2"/>
      </rPr>
      <t xml:space="preserve"> : Dès que vous avez une idée de produit avec une destination médicale revendiquée.  L'idéal est de </t>
    </r>
  </si>
  <si>
    <r>
      <rPr>
        <b/>
        <sz val="8"/>
        <color rgb="FF000000"/>
        <rFont val="Arial"/>
        <family val="2"/>
      </rPr>
      <t>R</t>
    </r>
    <r>
      <rPr>
        <sz val="8"/>
        <color rgb="FF000000"/>
        <rFont val="Arial"/>
        <family val="2"/>
      </rPr>
      <t xml:space="preserve"> : Non. Cette checklist est un outil d'aide à la structuration de votre démarche, mais elle ne remplace pas </t>
    </r>
  </si>
  <si>
    <r>
      <rPr>
        <b/>
        <sz val="8"/>
        <color rgb="FF000000"/>
        <rFont val="Arial"/>
        <family val="2"/>
      </rPr>
      <t>R</t>
    </r>
    <r>
      <rPr>
        <sz val="8"/>
        <color rgb="FF000000"/>
        <rFont val="Arial"/>
        <family val="2"/>
      </rPr>
      <t xml:space="preserve"> : Non. Toutes les exigences marquées "Toutes classes" sont obligatoires. Même un logiciel de classe I </t>
    </r>
  </si>
  <si>
    <r>
      <rPr>
        <b/>
        <sz val="8"/>
        <color rgb="FF000000"/>
        <rFont val="Arial"/>
        <family val="2"/>
      </rPr>
      <t>R</t>
    </r>
    <r>
      <rPr>
        <sz val="8"/>
        <color rgb="FF000000"/>
        <rFont val="Arial"/>
        <family val="2"/>
      </rPr>
      <t xml:space="preserve"> : Votre logiciel est un DM s'il est destiné par le fabricant à être utilisé à des fins médicales:</t>
    </r>
  </si>
  <si>
    <r>
      <rPr>
        <b/>
        <sz val="8"/>
        <color rgb="FF000000"/>
        <rFont val="Arial"/>
        <family val="2"/>
      </rPr>
      <t>R</t>
    </r>
    <r>
      <rPr>
        <sz val="8"/>
        <color rgb="FF000000"/>
        <rFont val="Arial"/>
        <family val="2"/>
      </rPr>
      <t xml:space="preserve"> : Oui, probablement. L'AI Act définit l'IA de manière large, incluant le machine learning et les approches</t>
    </r>
  </si>
  <si>
    <r>
      <rPr>
        <b/>
        <sz val="8"/>
        <color rgb="FF000000"/>
        <rFont val="Arial"/>
        <family val="2"/>
      </rPr>
      <t>R</t>
    </r>
    <r>
      <rPr>
        <sz val="8"/>
        <color rgb="FF000000"/>
        <rFont val="Arial"/>
        <family val="2"/>
      </rPr>
      <t>: • Classe MDR : classification réglementaire selon le risque pour le patient (détermine le parcours de</t>
    </r>
  </si>
  <si>
    <t>Définir la criticité de l'exigence dans le périmètre du projet</t>
  </si>
  <si>
    <t>Autonomie de l'IA</t>
  </si>
  <si>
    <t>MODÉRÉE (SCORE 7-14)</t>
  </si>
  <si>
    <t>CRITIQUE (SCORE 14 - 36)</t>
  </si>
  <si>
    <r>
      <t>FAIBLE (SCORE 1-</t>
    </r>
    <r>
      <rPr>
        <sz val="8"/>
        <color rgb="FF000000"/>
        <rFont val="Arial"/>
        <family val="2"/>
        <scheme val="minor"/>
      </rPr>
      <t>7</t>
    </r>
    <r>
      <rPr>
        <b/>
        <sz val="8"/>
        <color rgb="FF000000"/>
        <rFont val="Arial"/>
        <family val="2"/>
        <scheme val="minor"/>
      </rPr>
      <t>)</t>
    </r>
  </si>
  <si>
    <t>PILOTAGE DU PROCESSUS 
D'APTITUIDE A L'UTILISATION</t>
  </si>
  <si>
    <t xml:space="preserve">                                  MAITRISE DU RISQUE D'USAGE</t>
  </si>
  <si>
    <t xml:space="preserve">                                         AMELIORATION CONTINUE</t>
  </si>
  <si>
    <t>Preuve attendue</t>
  </si>
  <si>
    <t>Ce qui doit être réalisé</t>
  </si>
  <si>
    <t>Critères de pondération par le coefficient global</t>
  </si>
  <si>
    <t>Critères de pondération des risques</t>
  </si>
  <si>
    <t>Donner une indication sur le référentiel utilisé</t>
  </si>
  <si>
    <r>
      <t>À remplir</t>
    </r>
    <r>
      <rPr>
        <sz val="8"/>
        <color rgb="FF000000"/>
        <rFont val="Arial"/>
        <family val="2"/>
      </rPr>
      <t xml:space="preserve"> : Nom ou rôle (ex: Responsable Qualité)</t>
    </r>
  </si>
  <si>
    <t>Référencer facilement les exigences</t>
  </si>
  <si>
    <t>SURVEILLANCE DU SYSTEME PAR LES UTILISATEURS</t>
  </si>
  <si>
    <r>
      <t>Identifier et analyser les</t>
    </r>
    <r>
      <rPr>
        <b/>
        <sz val="11"/>
        <color theme="1"/>
        <rFont val="Arial"/>
        <family val="2"/>
      </rPr>
      <t xml:space="preserve"> risques prévisibles</t>
    </r>
    <r>
      <rPr>
        <sz val="11"/>
        <color theme="1"/>
        <rFont val="Arial"/>
        <family val="2"/>
      </rPr>
      <t xml:space="preserve"> liés à l’usage et à l’environnement</t>
    </r>
  </si>
  <si>
    <r>
      <t xml:space="preserve">Concevoir la </t>
    </r>
    <r>
      <rPr>
        <b/>
        <sz val="11"/>
        <color theme="1"/>
        <rFont val="Arial"/>
        <family val="2"/>
      </rPr>
      <t xml:space="preserve">robustesse </t>
    </r>
    <r>
      <rPr>
        <sz val="11"/>
        <color theme="1"/>
        <rFont val="Arial"/>
        <family val="2"/>
      </rPr>
      <t xml:space="preserve">et la </t>
    </r>
    <r>
      <rPr>
        <b/>
        <sz val="11"/>
        <color theme="1"/>
        <rFont val="Arial"/>
        <family val="2"/>
      </rPr>
      <t xml:space="preserve">fiabilité </t>
    </r>
    <r>
      <rPr>
        <sz val="11"/>
        <color theme="1"/>
        <rFont val="Arial"/>
        <family val="2"/>
      </rPr>
      <t>perçue par l’</t>
    </r>
    <r>
      <rPr>
        <b/>
        <sz val="11"/>
        <color theme="1"/>
        <rFont val="Arial"/>
        <family val="2"/>
      </rPr>
      <t>utilisateur</t>
    </r>
  </si>
  <si>
    <t>Règlement (UE) 2024/1689 Art. 13 §1</t>
  </si>
  <si>
    <t>Critères de Pondération</t>
  </si>
  <si>
    <t xml:space="preserve">Personne en interaction, exploitant ou manipulant, avec le dispositif </t>
  </si>
  <si>
    <t>Utilisateur</t>
  </si>
  <si>
    <r>
      <rPr>
        <sz val="10"/>
        <color theme="1"/>
        <rFont val="Arial"/>
        <family val="2"/>
      </rPr>
      <t>Capacité d’un système d’</t>
    </r>
    <r>
      <rPr>
        <b/>
        <sz val="10"/>
        <color theme="1"/>
        <rFont val="Arial"/>
        <family val="2"/>
      </rPr>
      <t xml:space="preserve">IA </t>
    </r>
    <r>
      <rPr>
        <sz val="10"/>
        <color theme="1"/>
        <rFont val="Arial"/>
        <family val="2"/>
      </rPr>
      <t>à rendre son fonctionnement et ses résultats compréhensibles pour l’</t>
    </r>
    <r>
      <rPr>
        <b/>
        <sz val="10"/>
        <color theme="1"/>
        <rFont val="Arial"/>
        <family val="2"/>
      </rPr>
      <t>utilisateur</t>
    </r>
  </si>
  <si>
    <t>Transparence</t>
  </si>
  <si>
    <t>Capacité à retracer l’historique et les actions liées à un produit, un document ou un processus</t>
  </si>
  <si>
    <t xml:space="preserve">Traçabilité </t>
  </si>
  <si>
    <r>
      <rPr>
        <sz val="10"/>
        <color theme="1"/>
        <rFont val="Arial"/>
        <family val="2"/>
      </rPr>
      <t>Possibilité pour un humain de contrôler, orienter ou arrêter le fonctionnement d’un système d’</t>
    </r>
    <r>
      <rPr>
        <b/>
        <sz val="10"/>
        <color theme="1"/>
        <rFont val="Arial"/>
        <family val="2"/>
      </rPr>
      <t>IA</t>
    </r>
  </si>
  <si>
    <t xml:space="preserve">Supervision humaine </t>
  </si>
  <si>
    <r>
      <rPr>
        <sz val="10"/>
        <color theme="1"/>
        <rFont val="Arial"/>
        <family val="2"/>
      </rPr>
      <t xml:space="preserve">Situation dans laquelle des personnes, des biens ou l'environnement sont exposés à un ou plusieurs </t>
    </r>
    <r>
      <rPr>
        <b/>
        <sz val="10"/>
        <color theme="1"/>
        <rFont val="Arial"/>
        <family val="2"/>
      </rPr>
      <t xml:space="preserve">dangers </t>
    </r>
  </si>
  <si>
    <t xml:space="preserve">Situation dangereuse </t>
  </si>
  <si>
    <r>
      <rPr>
        <sz val="10"/>
        <color theme="1"/>
        <rFont val="Arial"/>
        <family val="2"/>
      </rPr>
      <t xml:space="preserve">Absence de </t>
    </r>
    <r>
      <rPr>
        <b/>
        <sz val="10"/>
        <color theme="1"/>
        <rFont val="Arial"/>
        <family val="2"/>
      </rPr>
      <t xml:space="preserve">risque </t>
    </r>
    <r>
      <rPr>
        <sz val="10"/>
        <color theme="1"/>
        <rFont val="Arial"/>
        <family val="2"/>
      </rPr>
      <t>inacceptable</t>
    </r>
  </si>
  <si>
    <t>Sécuriré</t>
  </si>
  <si>
    <r>
      <rPr>
        <sz val="10"/>
        <color theme="1"/>
        <rFont val="Arial"/>
        <family val="2"/>
      </rPr>
      <t>Aptitude d’un système d’</t>
    </r>
    <r>
      <rPr>
        <b/>
        <sz val="10"/>
        <color theme="1"/>
        <rFont val="Arial"/>
        <family val="2"/>
      </rPr>
      <t>IA</t>
    </r>
    <r>
      <rPr>
        <sz val="10"/>
        <color theme="1"/>
        <rFont val="Arial"/>
        <family val="2"/>
      </rPr>
      <t xml:space="preserve"> à fonctionner de manière fiable et stable, même face à des perturbations ou conditions variables</t>
    </r>
  </si>
  <si>
    <t xml:space="preserve">Robustesse </t>
  </si>
  <si>
    <r>
      <rPr>
        <b/>
        <sz val="10"/>
        <color theme="1"/>
        <rFont val="Arial"/>
        <family val="2"/>
      </rPr>
      <t xml:space="preserve">Risque </t>
    </r>
    <r>
      <rPr>
        <sz val="10"/>
        <color theme="1"/>
        <rFont val="Arial"/>
        <family val="2"/>
      </rPr>
      <t>subsistant après la mise en œuvre des mesures de</t>
    </r>
    <r>
      <rPr>
        <b/>
        <sz val="10"/>
        <color theme="1"/>
        <rFont val="Arial"/>
        <family val="2"/>
      </rPr>
      <t xml:space="preserve"> maîtrise de risque </t>
    </r>
  </si>
  <si>
    <t>Risque résiduel</t>
  </si>
  <si>
    <r>
      <rPr>
        <b/>
        <sz val="10"/>
        <color theme="1"/>
        <rFont val="Arial"/>
        <family val="2"/>
      </rPr>
      <t xml:space="preserve">Risque </t>
    </r>
    <r>
      <rPr>
        <sz val="10"/>
        <color theme="1"/>
        <rFont val="Arial"/>
        <family val="2"/>
      </rPr>
      <t>pouvant être raisonnablement anticipé, même s’il ne s’est pas encore produit</t>
    </r>
  </si>
  <si>
    <t>Risque prévisible</t>
  </si>
  <si>
    <r>
      <rPr>
        <sz val="10"/>
        <color theme="1"/>
        <rFont val="Arial"/>
        <family val="2"/>
      </rPr>
      <t xml:space="preserve">Combinaison de la probabilité de la survenue d'un </t>
    </r>
    <r>
      <rPr>
        <b/>
        <sz val="10"/>
        <color theme="1"/>
        <rFont val="Arial"/>
        <family val="2"/>
      </rPr>
      <t xml:space="preserve">dommage </t>
    </r>
    <r>
      <rPr>
        <sz val="10"/>
        <color theme="1"/>
        <rFont val="Arial"/>
        <family val="2"/>
      </rPr>
      <t xml:space="preserve">et de sa </t>
    </r>
    <r>
      <rPr>
        <b/>
        <sz val="10"/>
        <color theme="1"/>
        <rFont val="Arial"/>
        <family val="2"/>
      </rPr>
      <t xml:space="preserve">gravité  </t>
    </r>
  </si>
  <si>
    <t>Risque</t>
  </si>
  <si>
    <r>
      <rPr>
        <sz val="10"/>
        <color theme="1"/>
        <rFont val="Arial"/>
        <family val="2"/>
      </rPr>
      <t>Méthode utilisée pour concevoir un</t>
    </r>
    <r>
      <rPr>
        <b/>
        <sz val="10"/>
        <color theme="1"/>
        <rFont val="Arial"/>
        <family val="2"/>
      </rPr>
      <t xml:space="preserve"> dispositif médical</t>
    </r>
    <r>
      <rPr>
        <sz val="10"/>
        <color theme="1"/>
        <rFont val="Arial"/>
        <family val="2"/>
      </rPr>
      <t xml:space="preserve"> de façon à ce qu’il soit facile, sûr et efficace à utiliser, en tenant compte des </t>
    </r>
    <r>
      <rPr>
        <b/>
        <sz val="10"/>
        <color theme="1"/>
        <rFont val="Arial"/>
        <family val="2"/>
      </rPr>
      <t xml:space="preserve">utilisateurs </t>
    </r>
    <r>
      <rPr>
        <sz val="10"/>
        <color theme="1"/>
        <rFont val="Arial"/>
        <family val="2"/>
      </rPr>
      <t>et des risques liés à une mauvaise utilisation</t>
    </r>
  </si>
  <si>
    <t>processus d'ingénierie de l'aptitude à l'utilisation</t>
  </si>
  <si>
    <t>Document qui décrit comment un fabricant va surveiller la performance et la sécurité de son dispositif médical après sa mise sur le marché, via les retours utilisateurs et la vigilance</t>
  </si>
  <si>
    <t>Plan de suivi après commercialisation</t>
  </si>
  <si>
    <r>
      <rPr>
        <sz val="10"/>
        <color theme="1"/>
        <rFont val="Arial"/>
        <family val="2"/>
      </rPr>
      <t xml:space="preserve">Événement ou situation pouvant causer un </t>
    </r>
    <r>
      <rPr>
        <b/>
        <sz val="10"/>
        <color theme="1"/>
        <rFont val="Arial"/>
        <family val="2"/>
      </rPr>
      <t>dommage</t>
    </r>
  </si>
  <si>
    <t>Phénomène dangereux</t>
  </si>
  <si>
    <t>Capacité pour un humain de garder le contrôle, d’interrompre, de corriger ou de superviser un système</t>
  </si>
  <si>
    <t>Maîtrise humaine</t>
  </si>
  <si>
    <r>
      <rPr>
        <sz val="10"/>
        <color theme="1"/>
        <rFont val="Arial"/>
        <family val="2"/>
      </rPr>
      <t xml:space="preserve">Processus au cours duquel les décisions sont prises et les mesures visant à réduire les </t>
    </r>
    <r>
      <rPr>
        <b/>
        <sz val="10"/>
        <color theme="1"/>
        <rFont val="Arial"/>
        <family val="2"/>
      </rPr>
      <t xml:space="preserve">risques </t>
    </r>
    <r>
      <rPr>
        <sz val="10"/>
        <color theme="1"/>
        <rFont val="Arial"/>
        <family val="2"/>
      </rPr>
      <t xml:space="preserve">ou aller maintenir dans les limites spécifiées sont mises en place </t>
    </r>
  </si>
  <si>
    <t>Maîtrise du risque</t>
  </si>
  <si>
    <r>
      <rPr>
        <sz val="10"/>
        <color theme="1"/>
        <rFont val="Arial"/>
        <family val="2"/>
      </rPr>
      <t>Moyen permettant une interaction entre l'</t>
    </r>
    <r>
      <rPr>
        <b/>
        <sz val="10"/>
        <color theme="1"/>
        <rFont val="Arial"/>
        <family val="2"/>
      </rPr>
      <t xml:space="preserve">utilisateur </t>
    </r>
    <r>
      <rPr>
        <sz val="10"/>
        <color theme="1"/>
        <rFont val="Arial"/>
        <family val="2"/>
      </rPr>
      <t xml:space="preserve">et le dispositif  </t>
    </r>
  </si>
  <si>
    <t>Interface utilisateur</t>
  </si>
  <si>
    <t>Ensemble de technologies et d’algorithmes statistiques capables d’analyser, d’interpréter, d’anticiper ou d’assister la prise de décision médicale via l’exploitation et l’apprentissage sur de larges jeux de données de santé</t>
  </si>
  <si>
    <t>Intelligence artificielle (IA)</t>
  </si>
  <si>
    <t>Effet par lequel un système tente d’orienter le comportement d’un utilisateur sans qu’il n'en ait pleinement conscience</t>
  </si>
  <si>
    <t>Influence subliminale</t>
  </si>
  <si>
    <r>
      <rPr>
        <sz val="10"/>
        <color theme="1"/>
        <rFont val="Arial"/>
        <family val="2"/>
      </rPr>
      <t xml:space="preserve">Processus par lequel une </t>
    </r>
    <r>
      <rPr>
        <b/>
        <sz val="10"/>
        <color theme="1"/>
        <rFont val="Arial"/>
        <family val="2"/>
      </rPr>
      <t xml:space="preserve">IA </t>
    </r>
    <r>
      <rPr>
        <sz val="10"/>
        <color theme="1"/>
        <rFont val="Arial"/>
        <family val="2"/>
      </rPr>
      <t>analyse des données pour produire une conclusion, une prédiction ou une décision</t>
    </r>
  </si>
  <si>
    <t>Inférence</t>
  </si>
  <si>
    <r>
      <rPr>
        <sz val="10"/>
        <color theme="1"/>
        <rFont val="Arial"/>
        <family val="2"/>
      </rPr>
      <t xml:space="preserve">Mesure des conséquences possibles d'un </t>
    </r>
    <r>
      <rPr>
        <b/>
        <sz val="10"/>
        <color theme="1"/>
        <rFont val="Arial"/>
        <family val="2"/>
      </rPr>
      <t xml:space="preserve">danger  </t>
    </r>
  </si>
  <si>
    <t>Gravité</t>
  </si>
  <si>
    <r>
      <rPr>
        <sz val="10"/>
        <color theme="1"/>
        <rFont val="Arial"/>
        <family val="2"/>
      </rPr>
      <t xml:space="preserve">Groupe de personnes au sein d’une population présentant, en raison de certaines caractéristiques, une probabilité plus élevée de commettre une </t>
    </r>
    <r>
      <rPr>
        <b/>
        <sz val="10"/>
        <color theme="1"/>
        <rFont val="Arial"/>
        <family val="2"/>
      </rPr>
      <t xml:space="preserve">erreur d’utilisation </t>
    </r>
  </si>
  <si>
    <t>Groupe vulnérable</t>
  </si>
  <si>
    <r>
      <rPr>
        <sz val="10"/>
        <color theme="1"/>
        <rFont val="Arial"/>
        <family val="2"/>
      </rPr>
      <t xml:space="preserve">Application systématique des politiques de gestion, des procédures et des pratiques à des tâches d'analyse d'évaluation de contrôle et de </t>
    </r>
    <r>
      <rPr>
        <b/>
        <sz val="10"/>
        <color theme="1"/>
        <rFont val="Arial"/>
        <family val="2"/>
      </rPr>
      <t xml:space="preserve">maîtrise des risques </t>
    </r>
  </si>
  <si>
    <t>Gestion des risques</t>
  </si>
  <si>
    <r>
      <rPr>
        <sz val="10"/>
        <color theme="1"/>
        <rFont val="Arial"/>
        <family val="2"/>
      </rPr>
      <t>Capacité d’un système d’</t>
    </r>
    <r>
      <rPr>
        <b/>
        <sz val="10"/>
        <color theme="1"/>
        <rFont val="Arial"/>
        <family val="2"/>
      </rPr>
      <t>IA</t>
    </r>
    <r>
      <rPr>
        <sz val="10"/>
        <color theme="1"/>
        <rFont val="Arial"/>
        <family val="2"/>
      </rPr>
      <t xml:space="preserve"> à fonctionner correctement et de manière cohérente dans le temps, sans erreurs ou défaillances imprévues</t>
    </r>
  </si>
  <si>
    <t xml:space="preserve">Fiabilité </t>
  </si>
  <si>
    <t>Méthode réalisée tout au long du développement d’un dispositif, afin  d’identifier et de corriger précocement les problèmes liés à la conception, avant sa mise sur le marché. Intervient lors de la vérification du dispositif</t>
  </si>
  <si>
    <t>Evaluation formative</t>
  </si>
  <si>
    <r>
      <rPr>
        <sz val="10"/>
        <color theme="1"/>
        <rFont val="Arial"/>
        <family val="2"/>
      </rPr>
      <t>Action de l'utilisateur ou absence d'action de l'utilisateur lors de l'utilisation du dispositif médical, qui est aboutit à un résultat différent du résultat prévu par le fabricant ou attendu par l</t>
    </r>
    <r>
      <rPr>
        <b/>
        <sz val="10"/>
        <color theme="1"/>
        <rFont val="Arial"/>
        <family val="2"/>
      </rPr>
      <t xml:space="preserve">'utilisateur </t>
    </r>
  </si>
  <si>
    <t>Erreure d'utilisation</t>
  </si>
  <si>
    <r>
      <rPr>
        <sz val="10"/>
        <color theme="1"/>
        <rFont val="Arial"/>
        <family val="2"/>
      </rPr>
      <t xml:space="preserve">Ensemble des enregistrements et autres documents qui sont générés par le </t>
    </r>
    <r>
      <rPr>
        <b/>
        <sz val="10"/>
        <color theme="1"/>
        <rFont val="Arial"/>
        <family val="2"/>
      </rPr>
      <t>processus d'ingénierie de l'aptitude à l'utilisation</t>
    </r>
    <r>
      <rPr>
        <sz val="10"/>
        <color theme="1"/>
        <rFont val="Arial"/>
        <family val="2"/>
      </rPr>
      <t xml:space="preserve"> </t>
    </r>
  </si>
  <si>
    <t>Dossiers d'ingénierie de l'aptitude à l'utilisation</t>
  </si>
  <si>
    <t xml:space="preserve">Blessure physique ou atteinte à la santé des personnes, ou atteinte aux biens ou à l’environnement </t>
  </si>
  <si>
    <t>Dommage</t>
  </si>
  <si>
    <t>Tout appareil, logiciel, instrument ou matériel destiné à un usage médical dont l’action principale n’est pas obtenue par un médicament</t>
  </si>
  <si>
    <t>Dispositif Médical (DM)</t>
  </si>
  <si>
    <r>
      <rPr>
        <sz val="10"/>
        <color theme="1"/>
        <rFont val="Arial"/>
        <family val="2"/>
      </rPr>
      <t xml:space="preserve">Source potentielle de </t>
    </r>
    <r>
      <rPr>
        <b/>
        <sz val="10"/>
        <color theme="1"/>
        <rFont val="Arial"/>
        <family val="2"/>
      </rPr>
      <t>dommage</t>
    </r>
  </si>
  <si>
    <t>Danger</t>
  </si>
  <si>
    <t>Ensemble des conditions dans lesquelles un dispositif ou un système est utilisé (qui, où, comment, situations, etc.)</t>
  </si>
  <si>
    <t>Contexte d’utilisation</t>
  </si>
  <si>
    <r>
      <rPr>
        <sz val="10"/>
        <color theme="1"/>
        <rFont val="Arial"/>
        <family val="2"/>
      </rPr>
      <t xml:space="preserve"> Utilisation systématique des informations disponibles pour identifier les </t>
    </r>
    <r>
      <rPr>
        <b/>
        <sz val="10"/>
        <color theme="1"/>
        <rFont val="Arial"/>
        <family val="2"/>
      </rPr>
      <t xml:space="preserve">dangers </t>
    </r>
    <r>
      <rPr>
        <sz val="10"/>
        <color theme="1"/>
        <rFont val="Arial"/>
        <family val="2"/>
      </rPr>
      <t xml:space="preserve">et estimer le </t>
    </r>
    <r>
      <rPr>
        <b/>
        <sz val="10"/>
        <color theme="1"/>
        <rFont val="Arial"/>
        <family val="2"/>
      </rPr>
      <t xml:space="preserve">risque </t>
    </r>
  </si>
  <si>
    <t>Analyse des risques</t>
  </si>
  <si>
    <t>Exigence allégée</t>
  </si>
  <si>
    <t>Enregistrement qualité :  A4 100% vertical</t>
  </si>
  <si>
    <t>OBJECTIFS :</t>
  </si>
  <si>
    <t>Guide d'utilisation - Checklist d'évaluation de l'aptitude à l'utilisation pour les DMN IA</t>
  </si>
  <si>
    <t>REMARQUES :</t>
  </si>
  <si>
    <t>Clasification du produit</t>
  </si>
  <si>
    <r>
      <t xml:space="preserve">Seules les cases blanches et la colonne "Statut" dans l'onglet "Check-list" sont modifiables par l'utilisateur.
</t>
    </r>
    <r>
      <rPr>
        <b/>
        <sz val="8"/>
        <color theme="5" tint="-0.249977111117893"/>
        <rFont val="Arial"/>
        <family val="2"/>
        <scheme val="major"/>
      </rPr>
      <t>NB : Cet outil se veut être une aide et ne remplace pas une expertise réglementaire</t>
    </r>
  </si>
  <si>
    <t xml:space="preserve">Référence qui justifie la  conformité à l’exigence  </t>
  </si>
  <si>
    <t xml:space="preserve">   FONCTIONNEMENT DE LA CHECKLIST :</t>
  </si>
  <si>
    <r>
      <t xml:space="preserve">Equipe d'étudiants Master Ingénierie de la Santé </t>
    </r>
    <r>
      <rPr>
        <sz val="8"/>
        <color theme="1"/>
        <rFont val="Arial"/>
        <family val="2"/>
      </rPr>
      <t xml:space="preserve">: </t>
    </r>
    <r>
      <rPr>
        <b/>
        <sz val="8"/>
        <color theme="1"/>
        <rFont val="Arial"/>
        <family val="2"/>
      </rPr>
      <t xml:space="preserve">Maria GAMBIE </t>
    </r>
    <r>
      <rPr>
        <sz val="8"/>
        <color theme="1"/>
        <rFont val="Arial"/>
        <family val="2"/>
      </rPr>
      <t xml:space="preserve">: </t>
    </r>
    <r>
      <rPr>
        <u/>
        <sz val="8"/>
        <color theme="1"/>
        <rFont val="Arial"/>
        <family val="2"/>
      </rPr>
      <t>mariagambie972@outlook.fr</t>
    </r>
    <r>
      <rPr>
        <sz val="8"/>
        <color theme="1"/>
        <rFont val="Arial"/>
        <family val="2"/>
      </rPr>
      <t xml:space="preserve">, </t>
    </r>
    <r>
      <rPr>
        <b/>
        <sz val="8"/>
        <color theme="1"/>
        <rFont val="Arial"/>
        <family val="2"/>
      </rPr>
      <t>Pauline GRESSENT</t>
    </r>
    <r>
      <rPr>
        <sz val="8"/>
        <color theme="1"/>
        <rFont val="Arial"/>
        <family val="2"/>
      </rPr>
      <t xml:space="preserve"> : </t>
    </r>
    <r>
      <rPr>
        <u/>
        <sz val="8"/>
        <color theme="1"/>
        <rFont val="Arial"/>
        <family val="2"/>
      </rPr>
      <t>gressent.pauline@gmail.com</t>
    </r>
    <r>
      <rPr>
        <sz val="8"/>
        <color theme="1"/>
        <rFont val="Arial"/>
        <family val="2"/>
      </rPr>
      <t xml:space="preserve">, </t>
    </r>
    <r>
      <rPr>
        <b/>
        <sz val="8"/>
        <color theme="1"/>
        <rFont val="Arial"/>
        <family val="2"/>
      </rPr>
      <t>Mohammed NAJI</t>
    </r>
    <r>
      <rPr>
        <sz val="8"/>
        <color theme="1"/>
        <rFont val="Arial"/>
        <family val="2"/>
      </rPr>
      <t xml:space="preserve"> : </t>
    </r>
    <r>
      <rPr>
        <u/>
        <sz val="8"/>
        <color theme="1"/>
        <rFont val="Arial"/>
        <family val="2"/>
      </rPr>
      <t>najimed200@gmail.com</t>
    </r>
    <r>
      <rPr>
        <sz val="8"/>
        <color theme="1"/>
        <rFont val="Arial"/>
        <family val="2"/>
      </rPr>
      <t xml:space="preserve">, </t>
    </r>
    <r>
      <rPr>
        <b/>
        <sz val="8"/>
        <color theme="1"/>
        <rFont val="Arial"/>
        <family val="2"/>
      </rPr>
      <t>Lyam PATTE</t>
    </r>
    <r>
      <rPr>
        <sz val="8"/>
        <color theme="1"/>
        <rFont val="Arial"/>
        <family val="2"/>
      </rPr>
      <t xml:space="preserve"> : </t>
    </r>
    <r>
      <rPr>
        <u/>
        <sz val="8"/>
        <color theme="1"/>
        <rFont val="Arial"/>
        <family val="2"/>
      </rPr>
      <t>lyampatte02300@gmail.com</t>
    </r>
    <r>
      <rPr>
        <sz val="8"/>
        <color theme="1"/>
        <rFont val="Arial"/>
        <family val="2"/>
      </rPr>
      <t xml:space="preserve">, </t>
    </r>
    <r>
      <rPr>
        <b/>
        <sz val="8"/>
        <color theme="1"/>
        <rFont val="Arial"/>
        <family val="2"/>
      </rPr>
      <t>Fatima-Zahra ZIMAR</t>
    </r>
    <r>
      <rPr>
        <sz val="8"/>
        <color theme="1"/>
        <rFont val="Arial"/>
        <family val="2"/>
      </rPr>
      <t xml:space="preserve"> : </t>
    </r>
    <r>
      <rPr>
        <u/>
        <sz val="8"/>
        <color theme="1"/>
        <rFont val="Arial"/>
        <family val="2"/>
      </rPr>
      <t>fatyzimar02@gmail.com</t>
    </r>
  </si>
  <si>
    <r>
      <t xml:space="preserve">Pour en savoir plus, voir l'étude complète sur internet : </t>
    </r>
    <r>
      <rPr>
        <u/>
        <sz val="8"/>
        <color theme="1"/>
        <rFont val="Arial"/>
        <family val="2"/>
      </rPr>
      <t xml:space="preserve">https://travaux.master.utc.fr/formationsmaster/ingenierie-de-la-sante/ids299 </t>
    </r>
  </si>
  <si>
    <r>
      <t>VERSION 1.0</t>
    </r>
    <r>
      <rPr>
        <sz val="8"/>
        <color theme="1"/>
        <rFont val="Arial"/>
        <family val="2"/>
      </rPr>
      <t xml:space="preserve"> Janvier 2026</t>
    </r>
  </si>
  <si>
    <t>Glossaire - Checklist d'évaluation de l'aptitude à l'utilisation pour les DMN IA</t>
  </si>
  <si>
    <t xml:space="preserve">Enregistrement qualité :  A4 105% Horizontal </t>
  </si>
  <si>
    <r>
      <t>VERSION 1.0</t>
    </r>
    <r>
      <rPr>
        <sz val="8"/>
        <color theme="1"/>
        <rFont val="Arial"/>
        <family val="2"/>
      </rPr>
      <t xml:space="preserve"> 
Janvier 2026</t>
    </r>
  </si>
  <si>
    <t>FAQ - Checklist d'évaluation de l'aptitude à l'utilisation 
pour les DMN IA</t>
  </si>
  <si>
    <t>Enregistrement qualité :  A4 95% vertical</t>
  </si>
  <si>
    <r>
      <t>VERSION 1.0</t>
    </r>
    <r>
      <rPr>
        <sz val="11"/>
        <color theme="1"/>
        <rFont val="Arial"/>
        <family val="2"/>
      </rPr>
      <t xml:space="preserve"> Janvier 2026</t>
    </r>
  </si>
  <si>
    <r>
      <t xml:space="preserve">Pour en savoir plus, voir l'étude complète sur internet : </t>
    </r>
    <r>
      <rPr>
        <u/>
        <sz val="11"/>
        <color theme="1"/>
        <rFont val="Arial"/>
        <family val="2"/>
      </rPr>
      <t xml:space="preserve">https://travaux.master.utc.fr/formationsmaster/ingenierie-de-la-sante/ids299 </t>
    </r>
  </si>
  <si>
    <r>
      <t xml:space="preserve">Equipe d'étudiants Master Ingénierie de la Santé </t>
    </r>
    <r>
      <rPr>
        <sz val="11"/>
        <color theme="1"/>
        <rFont val="Arial"/>
        <family val="2"/>
      </rPr>
      <t xml:space="preserve">: </t>
    </r>
    <r>
      <rPr>
        <b/>
        <sz val="11"/>
        <color theme="1"/>
        <rFont val="Arial"/>
        <family val="2"/>
      </rPr>
      <t xml:space="preserve">Maria GAMBIE </t>
    </r>
    <r>
      <rPr>
        <sz val="11"/>
        <color theme="1"/>
        <rFont val="Arial"/>
        <family val="2"/>
      </rPr>
      <t xml:space="preserve">: </t>
    </r>
    <r>
      <rPr>
        <u/>
        <sz val="11"/>
        <color theme="1"/>
        <rFont val="Arial"/>
        <family val="2"/>
      </rPr>
      <t>mariagambie972@outlook.fr</t>
    </r>
    <r>
      <rPr>
        <sz val="11"/>
        <color theme="1"/>
        <rFont val="Arial"/>
        <family val="2"/>
      </rPr>
      <t xml:space="preserve">, </t>
    </r>
    <r>
      <rPr>
        <b/>
        <sz val="11"/>
        <color theme="1"/>
        <rFont val="Arial"/>
        <family val="2"/>
      </rPr>
      <t>Pauline GRESSENT</t>
    </r>
    <r>
      <rPr>
        <sz val="11"/>
        <color theme="1"/>
        <rFont val="Arial"/>
        <family val="2"/>
      </rPr>
      <t xml:space="preserve"> : </t>
    </r>
    <r>
      <rPr>
        <u/>
        <sz val="11"/>
        <color theme="1"/>
        <rFont val="Arial"/>
        <family val="2"/>
      </rPr>
      <t>gressent.pauline@gmail.com</t>
    </r>
    <r>
      <rPr>
        <sz val="11"/>
        <color theme="1"/>
        <rFont val="Arial"/>
        <family val="2"/>
      </rPr>
      <t xml:space="preserve">, </t>
    </r>
    <r>
      <rPr>
        <b/>
        <sz val="11"/>
        <color theme="1"/>
        <rFont val="Arial"/>
        <family val="2"/>
      </rPr>
      <t>Mohammed NAJI</t>
    </r>
    <r>
      <rPr>
        <sz val="11"/>
        <color theme="1"/>
        <rFont val="Arial"/>
        <family val="2"/>
      </rPr>
      <t xml:space="preserve"> : </t>
    </r>
    <r>
      <rPr>
        <u/>
        <sz val="11"/>
        <color theme="1"/>
        <rFont val="Arial"/>
        <family val="2"/>
      </rPr>
      <t>najimed200@gmail.com</t>
    </r>
    <r>
      <rPr>
        <sz val="11"/>
        <color theme="1"/>
        <rFont val="Arial"/>
        <family val="2"/>
      </rPr>
      <t xml:space="preserve">, </t>
    </r>
    <r>
      <rPr>
        <b/>
        <sz val="11"/>
        <color theme="1"/>
        <rFont val="Arial"/>
        <family val="2"/>
      </rPr>
      <t>Lyam PATTE</t>
    </r>
    <r>
      <rPr>
        <sz val="11"/>
        <color theme="1"/>
        <rFont val="Arial"/>
        <family val="2"/>
      </rPr>
      <t xml:space="preserve"> : </t>
    </r>
    <r>
      <rPr>
        <u/>
        <sz val="11"/>
        <color theme="1"/>
        <rFont val="Arial"/>
        <family val="2"/>
      </rPr>
      <t>lyampatte02300@gmail.com</t>
    </r>
    <r>
      <rPr>
        <sz val="11"/>
        <color theme="1"/>
        <rFont val="Arial"/>
        <family val="2"/>
      </rPr>
      <t xml:space="preserve">, </t>
    </r>
    <r>
      <rPr>
        <b/>
        <sz val="11"/>
        <color theme="1"/>
        <rFont val="Arial"/>
        <family val="2"/>
      </rPr>
      <t>Fatima-Zahra ZIMAR</t>
    </r>
    <r>
      <rPr>
        <sz val="11"/>
        <color theme="1"/>
        <rFont val="Arial"/>
        <family val="2"/>
      </rPr>
      <t xml:space="preserve"> : </t>
    </r>
    <r>
      <rPr>
        <u/>
        <sz val="11"/>
        <color theme="1"/>
        <rFont val="Arial"/>
        <family val="2"/>
      </rPr>
      <t>fatyzimar02@gmail.com</t>
    </r>
  </si>
  <si>
    <t>Tableau de bord - Checklist d'évaluation de l'aptitude à l'utilisation pour les DMN IA</t>
  </si>
  <si>
    <r>
      <t xml:space="preserve">Cet outil permet aux utilisateurs, et en particuliers aux startups en phase de R&amp;D/prototypage qui développent un logiciel dispositif médical (SaMD) intégrant de l'IA. Elle a pour but </t>
    </r>
    <r>
      <rPr>
        <b/>
        <sz val="8"/>
        <color rgb="FF000000"/>
        <rFont val="Arial"/>
        <family val="2"/>
      </rPr>
      <t xml:space="preserve">d'évaluer l'aptitude à l'utilisation selon la norme NF EN 62366-1:2015+A1:2020, le règlement UE 2024/1689 (AI act). </t>
    </r>
    <r>
      <rPr>
        <sz val="8"/>
        <color rgb="FF000000"/>
        <rFont val="Arial"/>
        <family val="2"/>
      </rPr>
      <t xml:space="preserve">Cet outil peut servir de support pour </t>
    </r>
    <r>
      <rPr>
        <b/>
        <sz val="8"/>
        <color rgb="FF000000"/>
        <rFont val="Arial"/>
        <family val="2"/>
      </rPr>
      <t>structurer la démarche qualité et réglementaire</t>
    </r>
    <r>
      <rPr>
        <sz val="8"/>
        <color rgb="FF000000"/>
        <rFont val="Arial"/>
        <family val="2"/>
      </rPr>
      <t xml:space="preserve"> de manière progressive et d'anticiper les exigences réglementaires concernant le dispositif.</t>
    </r>
  </si>
  <si>
    <r>
      <rPr>
        <b/>
        <sz val="8"/>
        <color theme="7" tint="-0.499984740745262"/>
        <rFont val="Arial"/>
        <family val="2"/>
      </rPr>
      <t xml:space="preserve">GUIDE : </t>
    </r>
    <r>
      <rPr>
        <sz val="8"/>
        <color rgb="FF000000"/>
        <rFont val="Arial"/>
        <family val="2"/>
      </rPr>
      <t>Il suffit de remplir les différents critères de classification du produit :</t>
    </r>
    <r>
      <rPr>
        <b/>
        <sz val="8"/>
        <color rgb="FF000000"/>
        <rFont val="Arial"/>
        <family val="2"/>
      </rPr>
      <t xml:space="preserve"> La classe MDR via le réglement UE 2017/745</t>
    </r>
    <r>
      <rPr>
        <sz val="8"/>
        <color rgb="FF000000"/>
        <rFont val="Arial"/>
        <family val="2"/>
      </rPr>
      <t>, si l'IA</t>
    </r>
    <r>
      <rPr>
        <b/>
        <sz val="8"/>
        <color rgb="FF000000"/>
        <rFont val="Arial"/>
        <family val="2"/>
      </rPr>
      <t xml:space="preserve"> joue un rôle critique dans la sécurité du dispositif</t>
    </r>
    <r>
      <rPr>
        <sz val="8"/>
        <color rgb="FF000000"/>
        <rFont val="Arial"/>
        <family val="2"/>
      </rPr>
      <t xml:space="preserve">, </t>
    </r>
    <r>
      <rPr>
        <b/>
        <sz val="8"/>
        <color rgb="FF000000"/>
        <rFont val="Arial"/>
        <family val="2"/>
      </rPr>
      <t xml:space="preserve">le rôle de l'opérateur humain dans la prise de décision.
</t>
    </r>
    <r>
      <rPr>
        <b/>
        <sz val="8"/>
        <color theme="8" tint="-0.499984740745262"/>
        <rFont val="Arial"/>
        <family val="2"/>
      </rPr>
      <t xml:space="preserve">
GLOSSAIRE :</t>
    </r>
    <r>
      <rPr>
        <sz val="8"/>
        <color rgb="FF000000"/>
        <rFont val="Arial"/>
        <family val="2"/>
      </rPr>
      <t xml:space="preserve"> Définit les termes en gras dans la </t>
    </r>
    <r>
      <rPr>
        <b/>
        <sz val="8"/>
        <color rgb="FF000000"/>
        <rFont val="Arial"/>
        <family val="2"/>
      </rPr>
      <t>check-list</t>
    </r>
    <r>
      <rPr>
        <sz val="8"/>
        <color rgb="FF000000"/>
        <rFont val="Arial"/>
        <family val="2"/>
      </rPr>
      <t xml:space="preserve"> afin d'éviter une mauvaise compréhension des termes employés.</t>
    </r>
    <r>
      <rPr>
        <b/>
        <sz val="8"/>
        <color theme="4" tint="-0.499984740745262"/>
        <rFont val="Arial"/>
        <family val="2"/>
      </rPr>
      <t xml:space="preserve">
FAQ :</t>
    </r>
    <r>
      <rPr>
        <sz val="8"/>
        <color rgb="FF000000"/>
        <rFont val="Arial"/>
        <family val="2"/>
      </rPr>
      <t xml:space="preserve"> Permet de répondre aux questions sur l’utilisation de la </t>
    </r>
    <r>
      <rPr>
        <b/>
        <sz val="8"/>
        <color rgb="FF000000"/>
        <rFont val="Arial"/>
        <family val="2"/>
      </rPr>
      <t>check-list,</t>
    </r>
    <r>
      <rPr>
        <sz val="8"/>
        <color rgb="FF000000"/>
        <rFont val="Arial"/>
        <family val="2"/>
      </rPr>
      <t xml:space="preserve"> sur la classification et le périmètre.</t>
    </r>
    <r>
      <rPr>
        <b/>
        <sz val="8"/>
        <color theme="6" tint="-0.499984740745262"/>
        <rFont val="Arial"/>
        <family val="2"/>
      </rPr>
      <t xml:space="preserve">
Check-list :</t>
    </r>
    <r>
      <rPr>
        <sz val="8"/>
        <color rgb="FF000000"/>
        <rFont val="Arial"/>
        <family val="2"/>
      </rPr>
      <t xml:space="preserve"> Critères généraux pour être conforme à la norme </t>
    </r>
    <r>
      <rPr>
        <b/>
        <sz val="8"/>
        <color rgb="FF000000"/>
        <rFont val="Arial"/>
        <family val="2"/>
      </rPr>
      <t>NF EN 62366-1:2015+A1:2020</t>
    </r>
    <r>
      <rPr>
        <sz val="8"/>
        <color rgb="FF000000"/>
        <rFont val="Arial"/>
        <family val="2"/>
      </rPr>
      <t>, le réglement AI act et</t>
    </r>
    <r>
      <rPr>
        <b/>
        <sz val="8"/>
        <color rgb="FF000000"/>
        <rFont val="Arial"/>
        <family val="2"/>
      </rPr>
      <t xml:space="preserve"> </t>
    </r>
    <r>
      <rPr>
        <sz val="8"/>
        <color rgb="FF000000"/>
        <rFont val="Arial"/>
        <family val="2"/>
      </rPr>
      <t>les normes liés à l'IA</t>
    </r>
    <r>
      <rPr>
        <b/>
        <sz val="8"/>
        <color rgb="FF000000"/>
        <rFont val="Arial"/>
        <family val="2"/>
      </rPr>
      <t>.</t>
    </r>
    <r>
      <rPr>
        <b/>
        <sz val="8"/>
        <color theme="9" tint="-0.499984740745262"/>
        <rFont val="Arial"/>
        <family val="2"/>
      </rPr>
      <t xml:space="preserve">
Tableau de bord :</t>
    </r>
    <r>
      <rPr>
        <b/>
        <sz val="8"/>
        <color rgb="FF000000"/>
        <rFont val="Arial"/>
        <family val="2"/>
      </rPr>
      <t xml:space="preserve"> </t>
    </r>
    <r>
      <rPr>
        <sz val="8"/>
        <color rgb="FF000000"/>
        <rFont val="Arial"/>
        <family val="2"/>
      </rPr>
      <t xml:space="preserve"> Tableau d'avancement sur l'auto évaluation des critères de la </t>
    </r>
    <r>
      <rPr>
        <b/>
        <sz val="8"/>
        <color rgb="FF000000"/>
        <rFont val="Arial"/>
        <family val="2"/>
      </rPr>
      <t>check-list</t>
    </r>
    <r>
      <rPr>
        <sz val="8"/>
        <color rgb="FF000000"/>
        <rFont val="Arial"/>
        <family val="2"/>
      </rPr>
      <t>.</t>
    </r>
  </si>
  <si>
    <t xml:space="preserve">NF EN 62366-1:2015+A1:2020 §5.1 ;  IEC 22989 §6.2.2
</t>
  </si>
  <si>
    <t>NF EN 62366-1:2015+A1:2020 §4.1.1</t>
  </si>
  <si>
    <t>NF EN 62366-1:2015+A1:2020 §4.3</t>
  </si>
  <si>
    <t>NF EN 62366-1:2015+A1:2020 §4.2</t>
  </si>
  <si>
    <t>NF EN 62366-1:2015+A1:2020 §4.1.2</t>
  </si>
  <si>
    <t>NF EN 62366-1:2015+A1:2020 §4.1.3</t>
  </si>
  <si>
    <t>NF EN 62366-1:2015+A1:2020 §5.2</t>
  </si>
  <si>
    <t>NF EN 62366-1:2015+A1:2020 §5.3</t>
  </si>
  <si>
    <t>Règlement (UE) 2024/1689 art. 4 ; NF EN 62366-1:2015+A1:2020 §5.3</t>
  </si>
  <si>
    <t>Règlement (UE) 2024/1689 art. 10 §4 ; NF EN 62366-1:2015+A1:2020 §5.3</t>
  </si>
  <si>
    <t>Règlement (UE) 2024/1689 art. 9 §2(a-b) ; NF EN 62366-1:2015+A1:2020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</si>
</sst>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54" x14ac:knownFonts="1">
    <font>
      <sz val="10"/>
      <color rgb="FF000000"/>
      <name val="Arial"/>
      <scheme val="minor"/>
    </font>
    <font>
      <b/>
      <sz val="11"/>
      <color rgb="FF073763"/>
      <name val="Arial"/>
      <family val="2"/>
    </font>
    <font>
      <sz val="10"/>
      <name val="Arial"/>
      <family val="2"/>
    </font>
    <font>
      <b/>
      <sz val="11"/>
      <color theme="1"/>
      <name val="Arial"/>
      <family val="2"/>
    </font>
    <font>
      <sz val="11"/>
      <color theme="1"/>
      <name val="Arial"/>
      <family val="2"/>
    </font>
    <font>
      <sz val="11"/>
      <color theme="1"/>
      <name val="Calibri"/>
      <family val="2"/>
    </font>
    <font>
      <b/>
      <sz val="11"/>
      <color rgb="FFFFFFFF"/>
      <name val="Arial"/>
      <family val="2"/>
    </font>
    <font>
      <b/>
      <sz val="11"/>
      <color theme="0"/>
      <name val="Arial"/>
      <family val="2"/>
    </font>
    <font>
      <sz val="11"/>
      <color rgb="FFFFFFFF"/>
      <name val="Arial"/>
      <family val="2"/>
    </font>
    <font>
      <i/>
      <sz val="11"/>
      <color rgb="FFD5A6BD"/>
      <name val="Arial"/>
      <family val="2"/>
    </font>
    <font>
      <sz val="11"/>
      <color rgb="FFD5A6BD"/>
      <name val="Arial"/>
      <family val="2"/>
    </font>
    <font>
      <b/>
      <sz val="10"/>
      <color theme="1"/>
      <name val="Arial"/>
      <family val="2"/>
    </font>
    <font>
      <i/>
      <sz val="11"/>
      <color rgb="FFD5A6BD"/>
      <name val="Calibri"/>
      <family val="2"/>
    </font>
    <font>
      <sz val="11"/>
      <color theme="1"/>
      <name val="Aptos Narrow"/>
      <family val="2"/>
    </font>
    <font>
      <i/>
      <sz val="10"/>
      <color rgb="FFD5A6BD"/>
      <name val="Arial"/>
      <family val="2"/>
    </font>
    <font>
      <sz val="10"/>
      <color theme="1"/>
      <name val="Arial"/>
      <family val="2"/>
      <scheme val="minor"/>
    </font>
    <font>
      <b/>
      <sz val="11"/>
      <color rgb="FFFFFFFF"/>
      <name val="Arial"/>
      <family val="2"/>
      <scheme val="minor"/>
    </font>
    <font>
      <b/>
      <i/>
      <sz val="10"/>
      <color rgb="FFD5A6BD"/>
      <name val="Arial"/>
      <family val="2"/>
    </font>
    <font>
      <sz val="10"/>
      <color rgb="FF000000"/>
      <name val="Arial"/>
      <family val="2"/>
      <scheme val="minor"/>
    </font>
    <font>
      <sz val="10"/>
      <color rgb="FF000000"/>
      <name val="Arial"/>
      <family val="2"/>
    </font>
    <font>
      <b/>
      <sz val="14"/>
      <color theme="0"/>
      <name val="Arial"/>
      <family val="2"/>
    </font>
    <font>
      <i/>
      <sz val="8"/>
      <color rgb="FF000000"/>
      <name val="Arial"/>
      <family val="2"/>
    </font>
    <font>
      <b/>
      <sz val="8"/>
      <color rgb="FF000000"/>
      <name val="Arial"/>
      <family val="2"/>
    </font>
    <font>
      <sz val="8"/>
      <color rgb="FF000000"/>
      <name val="Arial"/>
      <family val="2"/>
    </font>
    <font>
      <sz val="8"/>
      <color rgb="FF000000"/>
      <name val="Arial"/>
      <family val="2"/>
      <scheme val="minor"/>
    </font>
    <font>
      <sz val="8"/>
      <color rgb="FF000000"/>
      <name val="Arial"/>
      <family val="2"/>
      <scheme val="major"/>
    </font>
    <font>
      <sz val="10"/>
      <color rgb="FF000000"/>
      <name val="Arial"/>
      <family val="2"/>
      <scheme val="minor"/>
    </font>
    <font>
      <sz val="10"/>
      <name val="Arial"/>
      <family val="2"/>
    </font>
    <font>
      <b/>
      <sz val="8"/>
      <color rgb="FF000000"/>
      <name val="Arial"/>
      <family val="2"/>
      <scheme val="minor"/>
    </font>
    <font>
      <b/>
      <sz val="10"/>
      <color rgb="FF000000"/>
      <name val="Arial"/>
      <family val="2"/>
      <scheme val="minor"/>
    </font>
    <font>
      <b/>
      <sz val="11"/>
      <color rgb="FFFFFFFF"/>
      <name val="Arial"/>
      <family val="2"/>
    </font>
    <font>
      <b/>
      <sz val="10"/>
      <color rgb="FF073763"/>
      <name val="Arial"/>
      <family val="2"/>
    </font>
    <font>
      <b/>
      <sz val="10"/>
      <color rgb="FFFFFFFF"/>
      <name val="Arial"/>
      <family val="2"/>
      <scheme val="minor"/>
    </font>
    <font>
      <b/>
      <sz val="10"/>
      <color theme="1"/>
      <name val="Arial"/>
      <family val="2"/>
      <scheme val="minor"/>
    </font>
    <font>
      <sz val="10"/>
      <color theme="1"/>
      <name val="Arial"/>
      <family val="2"/>
      <scheme val="minor"/>
    </font>
    <font>
      <b/>
      <sz val="9"/>
      <color rgb="FFFFFFFF"/>
      <name val="Arial"/>
      <family val="2"/>
      <scheme val="minor"/>
    </font>
    <font>
      <sz val="9"/>
      <color rgb="FF000000"/>
      <name val="Arial"/>
      <family val="2"/>
      <scheme val="minor"/>
    </font>
    <font>
      <sz val="11"/>
      <color theme="1"/>
      <name val="Arial"/>
      <family val="2"/>
    </font>
    <font>
      <sz val="11"/>
      <color rgb="FFFFFFFF"/>
      <name val="Arial"/>
      <family val="2"/>
    </font>
    <font>
      <sz val="10"/>
      <color theme="1"/>
      <name val="Arial"/>
      <family val="2"/>
    </font>
    <font>
      <sz val="8"/>
      <color rgb="FF000000"/>
      <name val="Segoe UI"/>
      <family val="2"/>
    </font>
    <font>
      <b/>
      <sz val="10"/>
      <color theme="0"/>
      <name val="Arial"/>
      <family val="2"/>
    </font>
    <font>
      <b/>
      <sz val="8"/>
      <color theme="5" tint="-0.249977111117893"/>
      <name val="Arial"/>
      <family val="2"/>
      <scheme val="major"/>
    </font>
    <font>
      <b/>
      <sz val="8"/>
      <color theme="7" tint="-0.499984740745262"/>
      <name val="Arial"/>
      <family val="2"/>
    </font>
    <font>
      <b/>
      <sz val="8"/>
      <color theme="8" tint="-0.499984740745262"/>
      <name val="Arial"/>
      <family val="2"/>
    </font>
    <font>
      <b/>
      <sz val="8"/>
      <color theme="4" tint="-0.499984740745262"/>
      <name val="Arial"/>
      <family val="2"/>
    </font>
    <font>
      <b/>
      <sz val="8"/>
      <color theme="6" tint="-0.499984740745262"/>
      <name val="Arial"/>
      <family val="2"/>
    </font>
    <font>
      <b/>
      <sz val="8"/>
      <color theme="9" tint="-0.499984740745262"/>
      <name val="Arial"/>
      <family val="2"/>
    </font>
    <font>
      <b/>
      <sz val="8"/>
      <color theme="1"/>
      <name val="Arial"/>
      <family val="2"/>
    </font>
    <font>
      <sz val="8"/>
      <color theme="1"/>
      <name val="Arial"/>
      <family val="2"/>
    </font>
    <font>
      <u/>
      <sz val="8"/>
      <color theme="1"/>
      <name val="Arial"/>
      <family val="2"/>
    </font>
    <font>
      <u/>
      <sz val="11"/>
      <color theme="1"/>
      <name val="Arial"/>
      <family val="2"/>
    </font>
    <font>
      <b/>
      <sz val="14"/>
      <color theme="0"/>
      <name val="Arial"/>
      <family val="2"/>
      <scheme val="minor"/>
    </font>
    <font>
      <sz val="14"/>
      <color theme="0"/>
      <name val="Arial"/>
      <family val="2"/>
      <scheme val="minor"/>
    </font>
  </fonts>
  <fills count="36">
    <fill>
      <patternFill patternType="none"/>
    </fill>
    <fill>
      <patternFill patternType="gray125"/>
    </fill>
    <fill>
      <patternFill patternType="solid">
        <fgColor rgb="FFEFEFEF"/>
        <bgColor rgb="FFEFEFEF"/>
      </patternFill>
    </fill>
    <fill>
      <patternFill patternType="solid">
        <fgColor rgb="FFFFFFFF"/>
        <bgColor rgb="FFFFFFFF"/>
      </patternFill>
    </fill>
    <fill>
      <patternFill patternType="solid">
        <fgColor rgb="FF0A3041"/>
        <bgColor rgb="FF0A3041"/>
      </patternFill>
    </fill>
    <fill>
      <patternFill patternType="solid">
        <fgColor rgb="FFF2F2F2"/>
        <bgColor rgb="FFF2F2F2"/>
      </patternFill>
    </fill>
    <fill>
      <patternFill patternType="solid">
        <fgColor rgb="FFDBE9F7"/>
        <bgColor rgb="FFDBE9F7"/>
      </patternFill>
    </fill>
    <fill>
      <patternFill patternType="solid">
        <fgColor rgb="FF073763"/>
        <bgColor rgb="FF073763"/>
      </patternFill>
    </fill>
    <fill>
      <patternFill patternType="solid">
        <fgColor rgb="FFF4CCCC"/>
        <bgColor rgb="FFF4CCCC"/>
      </patternFill>
    </fill>
    <fill>
      <patternFill patternType="solid">
        <fgColor rgb="FFFCE5CD"/>
        <bgColor rgb="FFFCE5CD"/>
      </patternFill>
    </fill>
    <fill>
      <patternFill patternType="solid">
        <fgColor rgb="FFD9EAD3"/>
        <bgColor rgb="FFD9EAD3"/>
      </patternFill>
    </fill>
    <fill>
      <patternFill patternType="solid">
        <fgColor rgb="FFD9E6FC"/>
        <bgColor rgb="FFD9E6FC"/>
      </patternFill>
    </fill>
    <fill>
      <patternFill patternType="solid">
        <fgColor rgb="FFF3F3F3"/>
        <bgColor rgb="FFF3F3F3"/>
      </patternFill>
    </fill>
    <fill>
      <patternFill patternType="solid">
        <fgColor rgb="FF002060"/>
        <bgColor rgb="FF002060"/>
      </patternFill>
    </fill>
    <fill>
      <patternFill patternType="solid">
        <fgColor theme="2"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rgb="FFD9E6FC"/>
      </patternFill>
    </fill>
    <fill>
      <patternFill patternType="solid">
        <fgColor theme="4" tint="0.79998168889431442"/>
        <bgColor rgb="FFF3F3F3"/>
      </patternFill>
    </fill>
    <fill>
      <patternFill patternType="solid">
        <fgColor rgb="FFF2F2F2"/>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2" tint="-4.9989318521683403E-2"/>
        <bgColor rgb="FFD9E6FC"/>
      </patternFill>
    </fill>
    <fill>
      <patternFill patternType="solid">
        <fgColor theme="4" tint="0.59999389629810485"/>
        <bgColor rgb="FFD9E6FC"/>
      </patternFill>
    </fill>
    <fill>
      <patternFill patternType="solid">
        <fgColor rgb="FFCFE2F3"/>
        <bgColor rgb="FFCFE2F3"/>
      </patternFill>
    </fill>
    <fill>
      <patternFill patternType="solid">
        <fgColor theme="2"/>
        <bgColor indexed="64"/>
      </patternFill>
    </fill>
    <fill>
      <patternFill patternType="solid">
        <fgColor theme="2"/>
        <bgColor rgb="FFD9E6FC"/>
      </patternFill>
    </fill>
    <fill>
      <patternFill patternType="solid">
        <fgColor theme="2"/>
        <bgColor rgb="FFF2F2F2"/>
      </patternFill>
    </fill>
    <fill>
      <patternFill patternType="solid">
        <fgColor theme="2"/>
        <bgColor rgb="FFDBE9F7"/>
      </patternFill>
    </fill>
    <fill>
      <patternFill patternType="solid">
        <fgColor theme="2"/>
        <bgColor rgb="FFEFEFEF"/>
      </patternFill>
    </fill>
    <fill>
      <patternFill patternType="solid">
        <fgColor theme="2"/>
        <bgColor rgb="FFFFFFFF"/>
      </patternFill>
    </fill>
    <fill>
      <patternFill patternType="solid">
        <fgColor rgb="FF002060"/>
        <bgColor indexed="64"/>
      </patternFill>
    </fill>
    <fill>
      <patternFill patternType="solid">
        <fgColor theme="2"/>
        <bgColor rgb="FF002060"/>
      </patternFill>
    </fill>
    <fill>
      <patternFill patternType="solid">
        <fgColor theme="4" tint="0.39997558519241921"/>
        <bgColor rgb="FF002060"/>
      </patternFill>
    </fill>
    <fill>
      <patternFill patternType="solid">
        <fgColor theme="0"/>
        <bgColor rgb="FF002060"/>
      </patternFill>
    </fill>
  </fills>
  <borders count="5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medium">
        <color rgb="FFDDDDDD"/>
      </left>
      <right style="medium">
        <color rgb="FFDDDDDD"/>
      </right>
      <top style="medium">
        <color rgb="FFDDDDDD"/>
      </top>
      <bottom style="medium">
        <color rgb="FFDDDDDD"/>
      </bottom>
      <diagonal/>
    </border>
    <border>
      <left style="thin">
        <color theme="4" tint="0.59999389629810485"/>
      </left>
      <right/>
      <top/>
      <bottom/>
      <diagonal/>
    </border>
    <border>
      <left/>
      <right style="thin">
        <color theme="4" tint="0.59999389629810485"/>
      </right>
      <top/>
      <bottom/>
      <diagonal/>
    </border>
    <border>
      <left style="thin">
        <color theme="4" tint="0.59999389629810485"/>
      </left>
      <right/>
      <top/>
      <bottom style="thin">
        <color theme="4" tint="0.59999389629810485"/>
      </bottom>
      <diagonal/>
    </border>
    <border>
      <left style="thin">
        <color theme="4" tint="0.79998168889431442"/>
      </left>
      <right/>
      <top style="thin">
        <color theme="4" tint="0.79998168889431442"/>
      </top>
      <bottom/>
      <diagonal/>
    </border>
    <border>
      <left/>
      <right/>
      <top style="thin">
        <color theme="4" tint="0.79998168889431442"/>
      </top>
      <bottom/>
      <diagonal/>
    </border>
    <border>
      <left/>
      <right style="thin">
        <color theme="4" tint="0.79998168889431442"/>
      </right>
      <top style="thin">
        <color theme="4" tint="0.79998168889431442"/>
      </top>
      <bottom/>
      <diagonal/>
    </border>
    <border>
      <left style="thin">
        <color theme="4" tint="0.79998168889431442"/>
      </left>
      <right/>
      <top/>
      <bottom/>
      <diagonal/>
    </border>
    <border>
      <left/>
      <right style="thin">
        <color theme="4" tint="0.79998168889431442"/>
      </right>
      <top/>
      <bottom/>
      <diagonal/>
    </border>
    <border>
      <left style="thin">
        <color theme="4" tint="0.79998168889431442"/>
      </left>
      <right/>
      <top/>
      <bottom style="thin">
        <color theme="4" tint="0.79998168889431442"/>
      </bottom>
      <diagonal/>
    </border>
    <border>
      <left/>
      <right/>
      <top/>
      <bottom style="thin">
        <color theme="4" tint="0.79998168889431442"/>
      </bottom>
      <diagonal/>
    </border>
    <border>
      <left/>
      <right style="thin">
        <color theme="4" tint="0.79998168889431442"/>
      </right>
      <top/>
      <bottom style="thin">
        <color theme="4" tint="0.79998168889431442"/>
      </bottom>
      <diagonal/>
    </border>
    <border>
      <left style="thin">
        <color rgb="FF000000"/>
      </left>
      <right/>
      <top/>
      <bottom style="medium">
        <color rgb="FFCCCCCC"/>
      </bottom>
      <diagonal/>
    </border>
    <border>
      <left/>
      <right/>
      <top/>
      <bottom style="medium">
        <color rgb="FFCCCCCC"/>
      </bottom>
      <diagonal/>
    </border>
    <border>
      <left/>
      <right style="thin">
        <color indexed="64"/>
      </right>
      <top/>
      <bottom/>
      <diagonal/>
    </border>
    <border>
      <left style="thin">
        <color indexed="64"/>
      </left>
      <right/>
      <top/>
      <bottom/>
      <diagonal/>
    </border>
    <border>
      <left style="thin">
        <color theme="4" tint="0.59999389629810485"/>
      </left>
      <right/>
      <top style="thin">
        <color theme="4" tint="0.59999389629810485"/>
      </top>
      <bottom style="thin">
        <color theme="4" tint="0.79998168889431442"/>
      </bottom>
      <diagonal/>
    </border>
    <border>
      <left/>
      <right/>
      <top style="thin">
        <color theme="4" tint="0.59999389629810485"/>
      </top>
      <bottom style="thin">
        <color theme="4" tint="0.79998168889431442"/>
      </bottom>
      <diagonal/>
    </border>
    <border>
      <left/>
      <right style="thin">
        <color theme="4" tint="0.59999389629810485"/>
      </right>
      <top style="thin">
        <color theme="4" tint="0.59999389629810485"/>
      </top>
      <bottom style="thin">
        <color theme="4" tint="0.79998168889431442"/>
      </bottom>
      <diagonal/>
    </border>
    <border>
      <left style="thin">
        <color theme="4" tint="0.79998168889431442"/>
      </left>
      <right style="thin">
        <color theme="4" tint="0.79998168889431442"/>
      </right>
      <top style="thin">
        <color theme="4" tint="0.79998168889431442"/>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CCCCCC"/>
      </right>
      <top/>
      <bottom style="medium">
        <color rgb="FFCCCCCC"/>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3">
    <xf numFmtId="0" fontId="0" fillId="0" borderId="0"/>
    <xf numFmtId="0" fontId="18" fillId="0" borderId="16"/>
    <xf numFmtId="0" fontId="26" fillId="0" borderId="16"/>
  </cellStyleXfs>
  <cellXfs count="258">
    <xf numFmtId="0" fontId="0" fillId="0" borderId="0" xfId="0"/>
    <xf numFmtId="0" fontId="6" fillId="4" borderId="11" xfId="0" applyFont="1" applyFill="1" applyBorder="1" applyAlignment="1">
      <alignment horizontal="center" wrapText="1"/>
    </xf>
    <xf numFmtId="0" fontId="8" fillId="4" borderId="11" xfId="0" applyFont="1" applyFill="1" applyBorder="1" applyAlignment="1">
      <alignment horizontal="center" wrapText="1"/>
    </xf>
    <xf numFmtId="0" fontId="3" fillId="5" borderId="11" xfId="0" applyFont="1" applyFill="1" applyBorder="1" applyAlignment="1">
      <alignment horizontal="center" vertical="center" wrapText="1"/>
    </xf>
    <xf numFmtId="0" fontId="4" fillId="5" borderId="1" xfId="0" applyFont="1" applyFill="1" applyBorder="1" applyAlignment="1">
      <alignment horizontal="left" wrapText="1"/>
    </xf>
    <xf numFmtId="0" fontId="4" fillId="6"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4" fillId="6" borderId="1" xfId="0" applyFont="1" applyFill="1" applyBorder="1" applyAlignment="1">
      <alignment horizontal="left" wrapText="1"/>
    </xf>
    <xf numFmtId="0" fontId="9" fillId="6"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wrapText="1"/>
    </xf>
    <xf numFmtId="0" fontId="9" fillId="2" borderId="1" xfId="0" applyFont="1" applyFill="1" applyBorder="1" applyAlignment="1">
      <alignment horizontal="left" wrapText="1"/>
    </xf>
    <xf numFmtId="0" fontId="9" fillId="2" borderId="1" xfId="0" applyFont="1" applyFill="1" applyBorder="1" applyAlignment="1">
      <alignment horizontal="left" vertical="center" wrapText="1"/>
    </xf>
    <xf numFmtId="164" fontId="4" fillId="6" borderId="1" xfId="0" applyNumberFormat="1" applyFont="1" applyFill="1" applyBorder="1" applyAlignment="1">
      <alignment horizontal="left" vertical="center" wrapText="1"/>
    </xf>
    <xf numFmtId="0" fontId="6" fillId="4"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164" fontId="4" fillId="5" borderId="1" xfId="0" applyNumberFormat="1" applyFont="1" applyFill="1" applyBorder="1" applyAlignment="1">
      <alignment horizontal="left" vertical="center" wrapText="1"/>
    </xf>
    <xf numFmtId="0" fontId="4" fillId="5" borderId="13" xfId="0" applyFont="1" applyFill="1" applyBorder="1" applyAlignment="1">
      <alignment horizontal="left" wrapText="1"/>
    </xf>
    <xf numFmtId="0" fontId="10" fillId="5" borderId="13" xfId="0" applyFont="1" applyFill="1" applyBorder="1" applyAlignment="1">
      <alignment horizontal="left" wrapText="1"/>
    </xf>
    <xf numFmtId="164" fontId="4" fillId="6" borderId="1" xfId="0" applyNumberFormat="1" applyFont="1" applyFill="1" applyBorder="1" applyAlignment="1">
      <alignment horizontal="left" wrapText="1"/>
    </xf>
    <xf numFmtId="164" fontId="4" fillId="5" borderId="1" xfId="0" applyNumberFormat="1" applyFont="1" applyFill="1" applyBorder="1" applyAlignment="1">
      <alignment horizontal="left" wrapText="1"/>
    </xf>
    <xf numFmtId="0" fontId="9" fillId="5" borderId="1" xfId="0" applyFont="1" applyFill="1" applyBorder="1" applyAlignment="1">
      <alignment horizontal="left" wrapText="1"/>
    </xf>
    <xf numFmtId="0" fontId="9" fillId="6" borderId="1" xfId="0" applyFont="1" applyFill="1" applyBorder="1" applyAlignment="1">
      <alignment horizontal="left" wrapText="1"/>
    </xf>
    <xf numFmtId="0" fontId="15" fillId="0" borderId="0" xfId="0" applyFont="1"/>
    <xf numFmtId="0" fontId="16" fillId="7" borderId="0" xfId="0" applyFont="1" applyFill="1" applyAlignment="1">
      <alignment horizontal="center" vertical="center"/>
    </xf>
    <xf numFmtId="0" fontId="16" fillId="3" borderId="0" xfId="0" applyFont="1" applyFill="1" applyAlignment="1">
      <alignment horizontal="center" vertical="center"/>
    </xf>
    <xf numFmtId="0" fontId="18" fillId="0" borderId="16" xfId="1"/>
    <xf numFmtId="0" fontId="26" fillId="0" borderId="16" xfId="2"/>
    <xf numFmtId="0" fontId="29" fillId="19" borderId="21" xfId="0" applyFont="1" applyFill="1" applyBorder="1" applyAlignment="1">
      <alignment horizontal="left" vertical="center" wrapText="1"/>
    </xf>
    <xf numFmtId="0" fontId="29" fillId="0" borderId="21" xfId="0" applyFont="1" applyBorder="1" applyAlignment="1">
      <alignment horizontal="left" vertical="center" wrapText="1"/>
    </xf>
    <xf numFmtId="0" fontId="26" fillId="0" borderId="21" xfId="0" applyFont="1" applyBorder="1" applyAlignment="1">
      <alignment horizontal="left" vertical="center" wrapText="1"/>
    </xf>
    <xf numFmtId="0" fontId="26" fillId="0" borderId="0" xfId="0" applyFont="1"/>
    <xf numFmtId="0" fontId="22" fillId="11" borderId="20" xfId="1" applyFont="1" applyFill="1" applyBorder="1" applyAlignment="1">
      <alignment horizontal="left" vertical="center" wrapText="1"/>
    </xf>
    <xf numFmtId="0" fontId="22" fillId="15" borderId="20" xfId="1" applyFont="1" applyFill="1" applyBorder="1" applyAlignment="1">
      <alignment horizontal="center" vertical="center" wrapText="1"/>
    </xf>
    <xf numFmtId="0" fontId="23" fillId="11" borderId="20" xfId="1" applyFont="1" applyFill="1" applyBorder="1" applyAlignment="1">
      <alignment horizontal="left" vertical="center" wrapText="1"/>
    </xf>
    <xf numFmtId="0" fontId="22" fillId="12" borderId="20" xfId="1" applyFont="1" applyFill="1" applyBorder="1" applyAlignment="1">
      <alignment horizontal="left" vertical="center" wrapText="1"/>
    </xf>
    <xf numFmtId="0" fontId="23" fillId="12" borderId="20" xfId="1" applyFont="1" applyFill="1" applyBorder="1" applyAlignment="1">
      <alignment horizontal="left" vertical="center" wrapText="1"/>
    </xf>
    <xf numFmtId="0" fontId="26" fillId="0" borderId="21" xfId="0" applyFont="1" applyBorder="1" applyAlignment="1">
      <alignment horizontal="center" vertical="center" wrapText="1"/>
    </xf>
    <xf numFmtId="0" fontId="24" fillId="14" borderId="20" xfId="1" applyFont="1" applyFill="1" applyBorder="1" applyAlignment="1">
      <alignment horizontal="center" vertical="center"/>
    </xf>
    <xf numFmtId="0" fontId="24" fillId="14" borderId="20" xfId="1" applyFont="1" applyFill="1" applyBorder="1" applyAlignment="1">
      <alignment horizontal="center" vertical="center" wrapText="1"/>
    </xf>
    <xf numFmtId="0" fontId="22" fillId="23" borderId="20" xfId="1" applyFont="1" applyFill="1" applyBorder="1" applyAlignment="1">
      <alignment horizontal="left" vertical="center" wrapText="1"/>
    </xf>
    <xf numFmtId="0" fontId="28" fillId="20" borderId="20" xfId="1" applyFont="1" applyFill="1" applyBorder="1" applyAlignment="1">
      <alignment horizontal="center" vertical="center" wrapText="1"/>
    </xf>
    <xf numFmtId="0" fontId="28" fillId="21" borderId="20" xfId="1" applyFont="1" applyFill="1" applyBorder="1" applyAlignment="1">
      <alignment horizontal="center" vertical="center" wrapText="1"/>
    </xf>
    <xf numFmtId="0" fontId="28" fillId="22" borderId="20" xfId="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0" borderId="0" xfId="0" applyAlignment="1">
      <alignment horizontal="center"/>
    </xf>
    <xf numFmtId="0" fontId="28" fillId="15" borderId="20" xfId="1" applyFont="1" applyFill="1" applyBorder="1" applyAlignment="1">
      <alignment horizontal="center" vertical="center" wrapText="1"/>
    </xf>
    <xf numFmtId="0" fontId="28" fillId="15" borderId="20" xfId="1" applyFont="1" applyFill="1" applyBorder="1" applyAlignment="1">
      <alignment horizontal="center" vertical="center"/>
    </xf>
    <xf numFmtId="0" fontId="22" fillId="24" borderId="20" xfId="1" applyFont="1" applyFill="1" applyBorder="1" applyAlignment="1">
      <alignment horizontal="left" vertical="center" wrapText="1"/>
    </xf>
    <xf numFmtId="0" fontId="22" fillId="18" borderId="20" xfId="1" applyFont="1" applyFill="1" applyBorder="1" applyAlignment="1">
      <alignment horizontal="left" vertical="center" wrapText="1"/>
    </xf>
    <xf numFmtId="0" fontId="23" fillId="18" borderId="20" xfId="1" applyFont="1" applyFill="1" applyBorder="1" applyAlignment="1">
      <alignment horizontal="left" vertical="center" wrapText="1"/>
    </xf>
    <xf numFmtId="0" fontId="23" fillId="23" borderId="20" xfId="1" applyFont="1" applyFill="1" applyBorder="1" applyAlignment="1">
      <alignment horizontal="left" vertical="center" wrapText="1"/>
    </xf>
    <xf numFmtId="0" fontId="24" fillId="16" borderId="16" xfId="1" applyFont="1" applyFill="1"/>
    <xf numFmtId="0" fontId="24" fillId="16" borderId="23" xfId="1" applyFont="1" applyFill="1" applyBorder="1"/>
    <xf numFmtId="0" fontId="22" fillId="15" borderId="16" xfId="1" applyFont="1" applyFill="1"/>
    <xf numFmtId="0" fontId="24" fillId="15" borderId="16" xfId="1" applyFont="1" applyFill="1"/>
    <xf numFmtId="0" fontId="24" fillId="15" borderId="23" xfId="1" applyFont="1" applyFill="1" applyBorder="1"/>
    <xf numFmtId="0" fontId="24" fillId="16" borderId="24" xfId="1" applyFont="1" applyFill="1" applyBorder="1"/>
    <xf numFmtId="0" fontId="22" fillId="16" borderId="16" xfId="1" applyFont="1" applyFill="1" applyAlignment="1">
      <alignment horizontal="center" vertical="center" wrapText="1"/>
    </xf>
    <xf numFmtId="0" fontId="23" fillId="17" borderId="16" xfId="1" applyFont="1" applyFill="1" applyAlignment="1">
      <alignment horizontal="left" vertical="center" wrapText="1"/>
    </xf>
    <xf numFmtId="0" fontId="23" fillId="18" borderId="16" xfId="1" applyFont="1" applyFill="1" applyAlignment="1">
      <alignment horizontal="left" vertical="center" wrapText="1"/>
    </xf>
    <xf numFmtId="0" fontId="22" fillId="18" borderId="16" xfId="1" applyFont="1" applyFill="1" applyAlignment="1">
      <alignment horizontal="left" vertical="center" wrapText="1"/>
    </xf>
    <xf numFmtId="0" fontId="22" fillId="17" borderId="16" xfId="1" applyFont="1" applyFill="1" applyAlignment="1">
      <alignment horizontal="left" vertical="center" wrapText="1"/>
    </xf>
    <xf numFmtId="0" fontId="23" fillId="11" borderId="16" xfId="1" applyFont="1" applyFill="1" applyAlignment="1">
      <alignment horizontal="left" vertical="center" wrapText="1"/>
    </xf>
    <xf numFmtId="0" fontId="22" fillId="11" borderId="16" xfId="1" applyFont="1" applyFill="1" applyAlignment="1">
      <alignment horizontal="left" vertical="center" wrapText="1"/>
    </xf>
    <xf numFmtId="0" fontId="18" fillId="16" borderId="16" xfId="1" applyFill="1"/>
    <xf numFmtId="0" fontId="35" fillId="7" borderId="0" xfId="0" applyFont="1" applyFill="1" applyAlignment="1">
      <alignment vertical="center"/>
    </xf>
    <xf numFmtId="0" fontId="37" fillId="6" borderId="1" xfId="0" applyFont="1" applyFill="1" applyBorder="1" applyAlignment="1">
      <alignment horizontal="left" vertical="center" wrapText="1"/>
    </xf>
    <xf numFmtId="0" fontId="37" fillId="5" borderId="1" xfId="0" applyFont="1" applyFill="1" applyBorder="1" applyAlignment="1">
      <alignment horizontal="left" vertical="center" wrapText="1"/>
    </xf>
    <xf numFmtId="0" fontId="37" fillId="6" borderId="1" xfId="0" applyFont="1" applyFill="1" applyBorder="1" applyAlignment="1">
      <alignment horizontal="left" wrapText="1"/>
    </xf>
    <xf numFmtId="0" fontId="19" fillId="0" borderId="16" xfId="1" applyFont="1" applyAlignment="1">
      <alignment wrapText="1"/>
    </xf>
    <xf numFmtId="0" fontId="39" fillId="5" borderId="4" xfId="1" applyFont="1" applyFill="1" applyBorder="1" applyAlignment="1">
      <alignment horizontal="left" vertical="center" wrapText="1"/>
    </xf>
    <xf numFmtId="0" fontId="39" fillId="25" borderId="4" xfId="1" applyFont="1" applyFill="1" applyBorder="1" applyAlignment="1">
      <alignment horizontal="left" vertical="center" wrapText="1"/>
    </xf>
    <xf numFmtId="0" fontId="39" fillId="2" borderId="4" xfId="1" applyFont="1" applyFill="1" applyBorder="1" applyAlignment="1">
      <alignment horizontal="left" vertical="center" wrapText="1"/>
    </xf>
    <xf numFmtId="0" fontId="39" fillId="6" borderId="4" xfId="1" applyFont="1" applyFill="1" applyBorder="1" applyAlignment="1">
      <alignment horizontal="left" vertical="center" wrapText="1"/>
    </xf>
    <xf numFmtId="0" fontId="22" fillId="15" borderId="28" xfId="2" applyFont="1" applyFill="1" applyBorder="1"/>
    <xf numFmtId="0" fontId="24" fillId="15" borderId="16" xfId="2" applyFont="1" applyFill="1"/>
    <xf numFmtId="0" fontId="24" fillId="15" borderId="29" xfId="2" applyFont="1" applyFill="1" applyBorder="1"/>
    <xf numFmtId="0" fontId="23" fillId="16" borderId="28" xfId="2" applyFont="1" applyFill="1" applyBorder="1"/>
    <xf numFmtId="0" fontId="24" fillId="16" borderId="16" xfId="2" applyFont="1" applyFill="1"/>
    <xf numFmtId="0" fontId="24" fillId="16" borderId="29" xfId="2" applyFont="1" applyFill="1" applyBorder="1"/>
    <xf numFmtId="0" fontId="24" fillId="16" borderId="28" xfId="2" applyFont="1" applyFill="1" applyBorder="1"/>
    <xf numFmtId="0" fontId="23" fillId="16" borderId="30" xfId="2" applyFont="1" applyFill="1" applyBorder="1"/>
    <xf numFmtId="0" fontId="24" fillId="16" borderId="31" xfId="2" applyFont="1" applyFill="1" applyBorder="1"/>
    <xf numFmtId="0" fontId="24" fillId="16" borderId="32" xfId="2" applyFont="1" applyFill="1" applyBorder="1"/>
    <xf numFmtId="0" fontId="24" fillId="0" borderId="16" xfId="1" applyFont="1"/>
    <xf numFmtId="0" fontId="28" fillId="26" borderId="20" xfId="1" applyFont="1" applyFill="1" applyBorder="1" applyProtection="1">
      <protection locked="0"/>
    </xf>
    <xf numFmtId="0" fontId="22" fillId="27" borderId="20" xfId="1" applyFont="1" applyFill="1" applyBorder="1" applyAlignment="1">
      <alignment horizontal="left" vertical="center" wrapText="1"/>
    </xf>
    <xf numFmtId="0" fontId="24" fillId="16" borderId="20" xfId="1" applyFont="1" applyFill="1" applyBorder="1" applyAlignment="1">
      <alignment horizontal="center" vertical="center" wrapText="1"/>
    </xf>
    <xf numFmtId="0" fontId="24" fillId="16" borderId="20" xfId="1" applyFont="1" applyFill="1" applyBorder="1" applyAlignment="1">
      <alignment horizontal="center" vertical="center"/>
    </xf>
    <xf numFmtId="0" fontId="22" fillId="15" borderId="22" xfId="1" applyFont="1" applyFill="1" applyBorder="1" applyAlignment="1">
      <alignment horizontal="center" vertical="center"/>
    </xf>
    <xf numFmtId="0" fontId="20" fillId="33" borderId="22" xfId="1" applyFont="1" applyFill="1" applyBorder="1"/>
    <xf numFmtId="0" fontId="0" fillId="0" borderId="16" xfId="0" applyBorder="1" applyAlignment="1">
      <alignment horizontal="center"/>
    </xf>
    <xf numFmtId="0" fontId="21" fillId="26" borderId="37" xfId="1" applyFont="1" applyFill="1" applyBorder="1" applyAlignment="1">
      <alignment horizontal="right" vertical="center"/>
    </xf>
    <xf numFmtId="0" fontId="21" fillId="26" borderId="38" xfId="1" applyFont="1" applyFill="1" applyBorder="1" applyAlignment="1">
      <alignment horizontal="right" vertical="center"/>
    </xf>
    <xf numFmtId="0" fontId="21" fillId="26" borderId="39" xfId="1" applyFont="1" applyFill="1" applyBorder="1" applyAlignment="1">
      <alignment horizontal="right" vertical="center"/>
    </xf>
    <xf numFmtId="0" fontId="28" fillId="15" borderId="16" xfId="1" applyFont="1" applyFill="1" applyAlignment="1">
      <alignment horizontal="center" vertical="center"/>
    </xf>
    <xf numFmtId="0" fontId="24" fillId="15" borderId="16" xfId="1" applyFont="1" applyFill="1" applyAlignment="1">
      <alignment horizontal="center" vertical="center"/>
    </xf>
    <xf numFmtId="0" fontId="7" fillId="13" borderId="22" xfId="1" applyFont="1" applyFill="1" applyBorder="1" applyAlignment="1">
      <alignment horizontal="center" vertical="center" wrapText="1"/>
    </xf>
    <xf numFmtId="0" fontId="7" fillId="13" borderId="16" xfId="1" applyFont="1" applyFill="1" applyAlignment="1">
      <alignment horizontal="center" vertical="center" wrapText="1"/>
    </xf>
    <xf numFmtId="0" fontId="23" fillId="16" borderId="22" xfId="1" applyFont="1" applyFill="1" applyBorder="1" applyAlignment="1">
      <alignment horizontal="left" vertical="center" wrapText="1"/>
    </xf>
    <xf numFmtId="0" fontId="23" fillId="16" borderId="16" xfId="1" applyFont="1" applyFill="1" applyAlignment="1">
      <alignment horizontal="left" vertical="center" wrapText="1"/>
    </xf>
    <xf numFmtId="0" fontId="23" fillId="16" borderId="23" xfId="1" applyFont="1" applyFill="1" applyBorder="1" applyAlignment="1">
      <alignment horizontal="left" vertical="center" wrapText="1"/>
    </xf>
    <xf numFmtId="0" fontId="25" fillId="16" borderId="22" xfId="1" applyFont="1" applyFill="1" applyBorder="1" applyAlignment="1">
      <alignment horizontal="left" vertical="top" wrapText="1"/>
    </xf>
    <xf numFmtId="0" fontId="25" fillId="16" borderId="16" xfId="1" applyFont="1" applyFill="1" applyAlignment="1">
      <alignment horizontal="left" vertical="top"/>
    </xf>
    <xf numFmtId="0" fontId="25" fillId="16" borderId="23" xfId="1" applyFont="1" applyFill="1" applyBorder="1" applyAlignment="1">
      <alignment horizontal="left" vertical="top"/>
    </xf>
    <xf numFmtId="0" fontId="25" fillId="16" borderId="22" xfId="1" applyFont="1" applyFill="1" applyBorder="1" applyAlignment="1">
      <alignment horizontal="left" vertical="top"/>
    </xf>
    <xf numFmtId="0" fontId="39" fillId="5" borderId="4" xfId="1" applyFont="1" applyFill="1" applyBorder="1" applyAlignment="1">
      <alignment vertical="center" wrapText="1"/>
    </xf>
    <xf numFmtId="0" fontId="2" fillId="0" borderId="5" xfId="1" applyFont="1" applyBorder="1"/>
    <xf numFmtId="0" fontId="2" fillId="0" borderId="13" xfId="1" applyFont="1" applyBorder="1"/>
    <xf numFmtId="0" fontId="39" fillId="25" borderId="4" xfId="1" applyFont="1" applyFill="1" applyBorder="1" applyAlignment="1">
      <alignment vertical="center" wrapText="1"/>
    </xf>
    <xf numFmtId="0" fontId="39" fillId="2" borderId="4" xfId="1" applyFont="1" applyFill="1" applyBorder="1" applyAlignment="1">
      <alignment vertical="center" wrapText="1"/>
    </xf>
    <xf numFmtId="0" fontId="41" fillId="13" borderId="28" xfId="2" applyFont="1" applyFill="1" applyBorder="1" applyAlignment="1">
      <alignment horizontal="center"/>
    </xf>
    <xf numFmtId="0" fontId="2" fillId="0" borderId="16" xfId="2" applyFont="1"/>
    <xf numFmtId="0" fontId="2" fillId="0" borderId="29" xfId="2" applyFont="1" applyBorder="1"/>
    <xf numFmtId="0" fontId="1" fillId="3" borderId="2" xfId="0" applyFont="1" applyFill="1" applyBorder="1" applyAlignment="1">
      <alignment horizontal="center" wrapText="1"/>
    </xf>
    <xf numFmtId="0" fontId="2" fillId="0" borderId="3"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0" fontId="35" fillId="7" borderId="0" xfId="0" applyFont="1" applyFill="1" applyAlignment="1">
      <alignment horizontal="center" vertical="center"/>
    </xf>
    <xf numFmtId="0" fontId="0" fillId="0" borderId="0" xfId="0"/>
    <xf numFmtId="0" fontId="32" fillId="7" borderId="0" xfId="0" applyFont="1" applyFill="1" applyAlignment="1">
      <alignment horizontal="center"/>
    </xf>
    <xf numFmtId="0" fontId="26" fillId="0" borderId="0" xfId="0" applyFont="1"/>
    <xf numFmtId="0" fontId="33" fillId="8" borderId="0" xfId="0" applyFont="1" applyFill="1" applyAlignment="1">
      <alignment horizontal="center"/>
    </xf>
    <xf numFmtId="0" fontId="33" fillId="9" borderId="0" xfId="0" applyFont="1" applyFill="1" applyAlignment="1">
      <alignment horizontal="center"/>
    </xf>
    <xf numFmtId="0" fontId="33" fillId="10" borderId="0" xfId="0" applyFont="1" applyFill="1" applyAlignment="1">
      <alignment horizontal="center"/>
    </xf>
    <xf numFmtId="0" fontId="33" fillId="0" borderId="0" xfId="0" applyFont="1" applyAlignment="1">
      <alignment horizontal="center"/>
    </xf>
    <xf numFmtId="0" fontId="34" fillId="0" borderId="0" xfId="0" applyFont="1" applyAlignment="1">
      <alignment horizontal="center"/>
    </xf>
    <xf numFmtId="0" fontId="34" fillId="0" borderId="0" xfId="0" applyFont="1"/>
    <xf numFmtId="0" fontId="15" fillId="7" borderId="0" xfId="0" applyFont="1" applyFill="1"/>
    <xf numFmtId="0" fontId="36" fillId="0" borderId="0" xfId="0" applyFont="1"/>
    <xf numFmtId="0" fontId="35" fillId="7" borderId="0" xfId="0" applyFont="1" applyFill="1" applyAlignment="1">
      <alignment horizontal="center" vertical="center" wrapText="1"/>
    </xf>
    <xf numFmtId="0" fontId="32" fillId="7" borderId="0" xfId="0" applyFont="1" applyFill="1" applyAlignment="1">
      <alignment horizontal="center" vertical="center"/>
    </xf>
    <xf numFmtId="0" fontId="33" fillId="0" borderId="0" xfId="0" applyFont="1" applyAlignment="1">
      <alignment vertical="top"/>
    </xf>
    <xf numFmtId="0" fontId="27" fillId="0" borderId="16" xfId="0" applyFont="1" applyBorder="1"/>
    <xf numFmtId="0" fontId="16" fillId="7" borderId="0" xfId="0" applyFont="1" applyFill="1" applyAlignment="1">
      <alignment horizontal="center" vertical="center"/>
    </xf>
    <xf numFmtId="0" fontId="28" fillId="15" borderId="22" xfId="1" applyFont="1" applyFill="1" applyBorder="1" applyAlignment="1">
      <alignment horizontal="left"/>
    </xf>
    <xf numFmtId="0" fontId="28" fillId="15" borderId="16" xfId="1" applyFont="1" applyFill="1" applyAlignment="1">
      <alignment horizontal="left"/>
    </xf>
    <xf numFmtId="0" fontId="48" fillId="34" borderId="16" xfId="1" applyFont="1" applyFill="1" applyBorder="1" applyAlignment="1">
      <alignment horizontal="center" vertical="center" wrapText="1"/>
    </xf>
    <xf numFmtId="0" fontId="48" fillId="33" borderId="40" xfId="1" applyFont="1" applyFill="1" applyBorder="1" applyAlignment="1">
      <alignment horizontal="center" vertical="center" wrapText="1"/>
    </xf>
    <xf numFmtId="0" fontId="48" fillId="34" borderId="25" xfId="1" applyFont="1" applyFill="1" applyBorder="1" applyAlignment="1">
      <alignment horizontal="center" vertical="center" wrapText="1"/>
    </xf>
    <xf numFmtId="0" fontId="48" fillId="34" borderId="26" xfId="1" applyFont="1" applyFill="1" applyBorder="1" applyAlignment="1">
      <alignment horizontal="center" vertical="center" wrapText="1"/>
    </xf>
    <xf numFmtId="0" fontId="48" fillId="34" borderId="27" xfId="1" applyFont="1" applyFill="1" applyBorder="1" applyAlignment="1">
      <alignment horizontal="center" vertical="center" wrapText="1"/>
    </xf>
    <xf numFmtId="0" fontId="39" fillId="2" borderId="17" xfId="1" applyFont="1" applyFill="1" applyBorder="1" applyAlignment="1">
      <alignment horizontal="left" vertical="center" wrapText="1"/>
    </xf>
    <xf numFmtId="0" fontId="39" fillId="2" borderId="17" xfId="1" applyFont="1" applyFill="1" applyBorder="1" applyAlignment="1">
      <alignment vertical="center" wrapText="1"/>
    </xf>
    <xf numFmtId="0" fontId="2" fillId="0" borderId="18" xfId="1" applyFont="1" applyBorder="1"/>
    <xf numFmtId="0" fontId="2" fillId="0" borderId="19" xfId="1" applyFont="1" applyBorder="1"/>
    <xf numFmtId="0" fontId="21" fillId="0" borderId="41" xfId="1" applyFont="1" applyBorder="1" applyAlignment="1">
      <alignment horizontal="right" vertical="center" wrapText="1"/>
    </xf>
    <xf numFmtId="0" fontId="20" fillId="35" borderId="41" xfId="1" applyFont="1" applyFill="1" applyBorder="1" applyAlignment="1">
      <alignment wrapText="1"/>
    </xf>
    <xf numFmtId="0" fontId="48" fillId="33" borderId="41" xfId="1" applyFont="1" applyFill="1" applyBorder="1" applyAlignment="1">
      <alignment horizontal="center" vertical="center" wrapText="1"/>
    </xf>
    <xf numFmtId="0" fontId="48" fillId="34" borderId="41" xfId="1" applyFont="1" applyFill="1" applyBorder="1" applyAlignment="1">
      <alignment horizontal="center" vertical="center" wrapText="1"/>
    </xf>
    <xf numFmtId="0" fontId="20" fillId="13" borderId="41" xfId="1" applyFont="1" applyFill="1" applyBorder="1" applyAlignment="1">
      <alignment horizontal="center" vertical="center" wrapText="1"/>
    </xf>
    <xf numFmtId="0" fontId="20" fillId="35" borderId="28" xfId="2" applyFont="1" applyFill="1" applyBorder="1" applyAlignment="1">
      <alignment wrapText="1"/>
    </xf>
    <xf numFmtId="0" fontId="7" fillId="13" borderId="30" xfId="2" applyFont="1" applyFill="1" applyBorder="1" applyAlignment="1">
      <alignment horizontal="center" vertical="center" wrapText="1"/>
    </xf>
    <xf numFmtId="0" fontId="7" fillId="13" borderId="31" xfId="2" applyFont="1" applyFill="1" applyBorder="1" applyAlignment="1">
      <alignment horizontal="center" vertical="center" wrapText="1"/>
    </xf>
    <xf numFmtId="0" fontId="7" fillId="13" borderId="32" xfId="2" applyFont="1" applyFill="1" applyBorder="1" applyAlignment="1">
      <alignment horizontal="center" vertical="center" wrapText="1"/>
    </xf>
    <xf numFmtId="0" fontId="3" fillId="3" borderId="15" xfId="0" applyFont="1" applyFill="1" applyBorder="1" applyAlignment="1">
      <alignment wrapText="1"/>
    </xf>
    <xf numFmtId="0" fontId="0" fillId="0" borderId="16" xfId="0" applyBorder="1"/>
    <xf numFmtId="0" fontId="5" fillId="26" borderId="41" xfId="0" applyFont="1" applyFill="1" applyBorder="1" applyAlignment="1" applyProtection="1">
      <alignment horizontal="left" wrapText="1"/>
      <protection locked="0"/>
    </xf>
    <xf numFmtId="0" fontId="5" fillId="31" borderId="41" xfId="0" applyFont="1" applyFill="1" applyBorder="1" applyAlignment="1" applyProtection="1">
      <alignment horizontal="left" wrapText="1"/>
      <protection locked="0"/>
    </xf>
    <xf numFmtId="0" fontId="0" fillId="0" borderId="41" xfId="0" applyBorder="1"/>
    <xf numFmtId="0" fontId="4" fillId="5" borderId="4" xfId="0" applyFont="1" applyFill="1" applyBorder="1" applyAlignment="1" applyProtection="1">
      <alignment horizontal="left" vertical="center" wrapText="1"/>
      <protection locked="0"/>
    </xf>
    <xf numFmtId="0" fontId="4" fillId="28" borderId="41" xfId="0" applyFont="1" applyFill="1" applyBorder="1" applyAlignment="1" applyProtection="1">
      <alignment horizontal="left" vertical="center" wrapText="1"/>
      <protection locked="0"/>
    </xf>
    <xf numFmtId="0" fontId="4" fillId="29" borderId="41" xfId="0" applyFont="1" applyFill="1" applyBorder="1" applyAlignment="1" applyProtection="1">
      <alignment horizontal="left" vertical="center" wrapText="1"/>
      <protection locked="0"/>
    </xf>
    <xf numFmtId="0" fontId="4" fillId="30" borderId="41" xfId="0" applyFont="1" applyFill="1" applyBorder="1" applyAlignment="1" applyProtection="1">
      <alignment horizontal="left" wrapText="1"/>
      <protection locked="0"/>
    </xf>
    <xf numFmtId="0" fontId="4" fillId="30" borderId="41" xfId="0" applyFont="1" applyFill="1" applyBorder="1" applyAlignment="1" applyProtection="1">
      <alignment horizontal="left" vertical="center" wrapText="1"/>
      <protection locked="0"/>
    </xf>
    <xf numFmtId="164" fontId="4" fillId="29" borderId="41" xfId="0" applyNumberFormat="1" applyFont="1" applyFill="1" applyBorder="1" applyAlignment="1" applyProtection="1">
      <alignment horizontal="left" vertical="center" wrapText="1"/>
      <protection locked="0"/>
    </xf>
    <xf numFmtId="164" fontId="4" fillId="28" borderId="41" xfId="0" applyNumberFormat="1" applyFont="1" applyFill="1" applyBorder="1" applyAlignment="1" applyProtection="1">
      <alignment horizontal="left" vertical="center" wrapText="1"/>
      <protection locked="0"/>
    </xf>
    <xf numFmtId="0" fontId="4" fillId="28" borderId="41" xfId="0" applyFont="1" applyFill="1" applyBorder="1" applyAlignment="1" applyProtection="1">
      <alignment horizontal="left" wrapText="1"/>
      <protection locked="0"/>
    </xf>
    <xf numFmtId="164" fontId="4" fillId="29" borderId="41" xfId="0" applyNumberFormat="1" applyFont="1" applyFill="1" applyBorder="1" applyAlignment="1" applyProtection="1">
      <alignment horizontal="left" wrapText="1"/>
      <protection locked="0"/>
    </xf>
    <xf numFmtId="164" fontId="4" fillId="28" borderId="41" xfId="0" applyNumberFormat="1" applyFont="1" applyFill="1" applyBorder="1" applyAlignment="1" applyProtection="1">
      <alignment horizontal="left" wrapText="1"/>
      <protection locked="0"/>
    </xf>
    <xf numFmtId="0" fontId="3" fillId="33" borderId="48" xfId="1" applyFont="1" applyFill="1" applyBorder="1" applyAlignment="1">
      <alignment horizontal="center" vertical="center" wrapText="1"/>
    </xf>
    <xf numFmtId="0" fontId="48" fillId="35" borderId="41" xfId="1" applyFont="1" applyFill="1" applyBorder="1" applyAlignment="1">
      <alignment horizontal="center" vertical="center" wrapText="1"/>
    </xf>
    <xf numFmtId="0" fontId="48" fillId="35" borderId="41" xfId="1" applyFont="1" applyFill="1" applyBorder="1" applyAlignment="1">
      <alignment horizontal="center" vertical="center" wrapText="1"/>
    </xf>
    <xf numFmtId="0" fontId="53" fillId="32" borderId="41" xfId="0" applyFont="1" applyFill="1" applyBorder="1" applyAlignment="1">
      <alignment horizontal="center" vertical="center"/>
    </xf>
    <xf numFmtId="0" fontId="52" fillId="32" borderId="48" xfId="0" applyFont="1" applyFill="1" applyBorder="1" applyAlignment="1">
      <alignment horizontal="center" vertical="center"/>
    </xf>
    <xf numFmtId="0" fontId="53" fillId="32" borderId="48" xfId="0" applyFont="1" applyFill="1" applyBorder="1" applyAlignment="1">
      <alignment horizontal="center" vertical="center"/>
    </xf>
    <xf numFmtId="0" fontId="31" fillId="3" borderId="36" xfId="0" applyFont="1" applyFill="1" applyBorder="1" applyAlignment="1">
      <alignment horizontal="center" wrapText="1"/>
    </xf>
    <xf numFmtId="0" fontId="27" fillId="0" borderId="36" xfId="0" applyFont="1" applyBorder="1"/>
    <xf numFmtId="0" fontId="8" fillId="4" borderId="33" xfId="0" applyFont="1" applyFill="1" applyBorder="1" applyAlignment="1">
      <alignment horizontal="center" wrapText="1"/>
    </xf>
    <xf numFmtId="0" fontId="8" fillId="4" borderId="34" xfId="0" applyFont="1" applyFill="1" applyBorder="1" applyAlignment="1">
      <alignment horizontal="center" wrapText="1"/>
    </xf>
    <xf numFmtId="0" fontId="8" fillId="4" borderId="51" xfId="0" applyFont="1" applyFill="1" applyBorder="1" applyAlignment="1">
      <alignment horizontal="center" wrapText="1"/>
    </xf>
    <xf numFmtId="0" fontId="38" fillId="4" borderId="33" xfId="0" applyFont="1" applyFill="1" applyBorder="1" applyAlignment="1">
      <alignment horizontal="center" wrapText="1"/>
    </xf>
    <xf numFmtId="0" fontId="38" fillId="4" borderId="34" xfId="0" applyFont="1" applyFill="1" applyBorder="1" applyAlignment="1">
      <alignment horizontal="center" wrapText="1"/>
    </xf>
    <xf numFmtId="0" fontId="38" fillId="4" borderId="51" xfId="0" applyFont="1" applyFill="1" applyBorder="1" applyAlignment="1">
      <alignment horizontal="center" wrapText="1"/>
    </xf>
    <xf numFmtId="0" fontId="3" fillId="35" borderId="42" xfId="1" applyFont="1" applyFill="1" applyBorder="1" applyAlignment="1">
      <alignment horizontal="center" vertical="center" wrapText="1"/>
    </xf>
    <xf numFmtId="0" fontId="3" fillId="35" borderId="43" xfId="1" applyFont="1" applyFill="1" applyBorder="1" applyAlignment="1">
      <alignment horizontal="center" vertical="center" wrapText="1"/>
    </xf>
    <xf numFmtId="0" fontId="3" fillId="35" borderId="44" xfId="1" applyFont="1" applyFill="1" applyBorder="1" applyAlignment="1">
      <alignment horizontal="center" vertical="center" wrapText="1"/>
    </xf>
    <xf numFmtId="0" fontId="3" fillId="35" borderId="36" xfId="1" applyFont="1" applyFill="1" applyBorder="1" applyAlignment="1">
      <alignment horizontal="center" vertical="center" wrapText="1"/>
    </xf>
    <xf numFmtId="0" fontId="3" fillId="35" borderId="16" xfId="1" applyFont="1" applyFill="1" applyBorder="1" applyAlignment="1">
      <alignment horizontal="center" vertical="center" wrapText="1"/>
    </xf>
    <xf numFmtId="0" fontId="3" fillId="35" borderId="35" xfId="1" applyFont="1" applyFill="1" applyBorder="1" applyAlignment="1">
      <alignment horizontal="center" vertical="center" wrapText="1"/>
    </xf>
    <xf numFmtId="0" fontId="3" fillId="35" borderId="45" xfId="1" applyFont="1" applyFill="1" applyBorder="1" applyAlignment="1">
      <alignment horizontal="center" vertical="center" wrapText="1"/>
    </xf>
    <xf numFmtId="0" fontId="3" fillId="35" borderId="46" xfId="1" applyFont="1" applyFill="1" applyBorder="1" applyAlignment="1">
      <alignment horizontal="center" vertical="center" wrapText="1"/>
    </xf>
    <xf numFmtId="0" fontId="3" fillId="35" borderId="47" xfId="1"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0" fillId="0" borderId="54" xfId="0" applyBorder="1"/>
    <xf numFmtId="0" fontId="5" fillId="0" borderId="16" xfId="0" applyFont="1" applyBorder="1" applyAlignment="1">
      <alignment wrapText="1"/>
    </xf>
    <xf numFmtId="9" fontId="5" fillId="0" borderId="16" xfId="0" applyNumberFormat="1" applyFont="1" applyBorder="1" applyAlignment="1">
      <alignment wrapText="1"/>
    </xf>
    <xf numFmtId="0" fontId="4" fillId="28" borderId="54" xfId="0" applyFont="1" applyFill="1" applyBorder="1" applyAlignment="1" applyProtection="1">
      <alignment horizontal="left" vertical="center" wrapText="1"/>
      <protection locked="0"/>
    </xf>
    <xf numFmtId="0" fontId="4" fillId="29" borderId="54" xfId="0" applyFont="1" applyFill="1" applyBorder="1" applyAlignment="1" applyProtection="1">
      <alignment horizontal="left" vertical="center" wrapText="1"/>
      <protection locked="0"/>
    </xf>
    <xf numFmtId="0" fontId="4" fillId="30" borderId="54" xfId="0" applyFont="1" applyFill="1" applyBorder="1" applyAlignment="1" applyProtection="1">
      <alignment horizontal="left" wrapText="1"/>
      <protection locked="0"/>
    </xf>
    <xf numFmtId="0" fontId="4" fillId="30" borderId="54" xfId="0" applyFont="1" applyFill="1" applyBorder="1" applyAlignment="1" applyProtection="1">
      <alignment horizontal="left" vertical="center" wrapText="1"/>
      <protection locked="0"/>
    </xf>
    <xf numFmtId="164" fontId="4" fillId="29" borderId="54" xfId="0" applyNumberFormat="1" applyFont="1" applyFill="1" applyBorder="1" applyAlignment="1" applyProtection="1">
      <alignment horizontal="left" vertical="center" wrapText="1"/>
      <protection locked="0"/>
    </xf>
    <xf numFmtId="164" fontId="4" fillId="28" borderId="54" xfId="0" applyNumberFormat="1" applyFont="1" applyFill="1" applyBorder="1" applyAlignment="1" applyProtection="1">
      <alignment horizontal="left" vertical="center" wrapText="1"/>
      <protection locked="0"/>
    </xf>
    <xf numFmtId="0" fontId="4" fillId="28" borderId="54" xfId="0" applyFont="1" applyFill="1" applyBorder="1" applyAlignment="1" applyProtection="1">
      <alignment horizontal="left" wrapText="1"/>
      <protection locked="0"/>
    </xf>
    <xf numFmtId="164" fontId="4" fillId="29" borderId="54" xfId="0" applyNumberFormat="1" applyFont="1" applyFill="1" applyBorder="1" applyAlignment="1" applyProtection="1">
      <alignment horizontal="left" wrapText="1"/>
      <protection locked="0"/>
    </xf>
    <xf numFmtId="164" fontId="4" fillId="28" borderId="54" xfId="0" applyNumberFormat="1" applyFont="1" applyFill="1" applyBorder="1" applyAlignment="1" applyProtection="1">
      <alignment horizontal="left" wrapText="1"/>
      <protection locked="0"/>
    </xf>
    <xf numFmtId="0" fontId="4" fillId="6" borderId="55" xfId="0" applyFont="1" applyFill="1" applyBorder="1" applyAlignment="1">
      <alignment horizontal="left" vertical="center" wrapText="1"/>
    </xf>
    <xf numFmtId="0" fontId="4" fillId="5" borderId="55" xfId="0" applyFont="1" applyFill="1" applyBorder="1" applyAlignment="1">
      <alignment horizontal="center" vertical="center" wrapText="1"/>
    </xf>
    <xf numFmtId="0" fontId="9" fillId="6" borderId="55" xfId="0" applyFont="1" applyFill="1" applyBorder="1" applyAlignment="1">
      <alignment horizontal="left" vertical="center" wrapText="1"/>
    </xf>
    <xf numFmtId="0" fontId="4" fillId="5" borderId="14" xfId="0" applyFont="1" applyFill="1" applyBorder="1" applyAlignment="1" applyProtection="1">
      <alignment horizontal="left" vertical="center" wrapText="1"/>
      <protection locked="0"/>
    </xf>
    <xf numFmtId="0" fontId="5" fillId="31" borderId="48" xfId="0" applyFont="1" applyFill="1" applyBorder="1" applyAlignment="1" applyProtection="1">
      <alignment horizontal="left" wrapText="1"/>
      <protection locked="0"/>
    </xf>
    <xf numFmtId="0" fontId="0" fillId="0" borderId="49" xfId="0" applyBorder="1"/>
    <xf numFmtId="0" fontId="0" fillId="0" borderId="45" xfId="0" applyBorder="1"/>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12" fillId="3" borderId="16" xfId="0" applyFont="1" applyFill="1" applyBorder="1" applyAlignment="1">
      <alignment wrapText="1"/>
    </xf>
    <xf numFmtId="0" fontId="5" fillId="3" borderId="16" xfId="0" applyFont="1" applyFill="1" applyBorder="1" applyAlignment="1">
      <alignment wrapText="1"/>
    </xf>
    <xf numFmtId="0" fontId="12" fillId="0" borderId="16" xfId="0" applyFont="1" applyBorder="1" applyAlignment="1">
      <alignment wrapText="1"/>
    </xf>
    <xf numFmtId="0" fontId="13" fillId="0" borderId="16" xfId="0" applyFont="1" applyBorder="1" applyAlignment="1">
      <alignment horizontal="center" vertical="center"/>
    </xf>
    <xf numFmtId="0" fontId="13" fillId="0" borderId="16" xfId="0" applyFont="1" applyBorder="1" applyAlignment="1">
      <alignment vertical="center"/>
    </xf>
    <xf numFmtId="0" fontId="14" fillId="0" borderId="16" xfId="0" applyFont="1" applyBorder="1"/>
    <xf numFmtId="0" fontId="3" fillId="5" borderId="16" xfId="0" applyFont="1" applyFill="1" applyBorder="1" applyAlignment="1">
      <alignment horizontal="center" vertical="center" wrapText="1"/>
    </xf>
    <xf numFmtId="0" fontId="4" fillId="5" borderId="55" xfId="0" applyFont="1" applyFill="1" applyBorder="1" applyAlignment="1">
      <alignment horizontal="left" wrapText="1"/>
    </xf>
    <xf numFmtId="0" fontId="4" fillId="5" borderId="55" xfId="0" applyFont="1" applyFill="1" applyBorder="1" applyAlignment="1">
      <alignment horizontal="left" vertical="center" wrapText="1"/>
    </xf>
    <xf numFmtId="0" fontId="4" fillId="28" borderId="48" xfId="0" applyFont="1" applyFill="1" applyBorder="1" applyAlignment="1" applyProtection="1">
      <alignment horizontal="left" vertical="center" wrapText="1"/>
      <protection locked="0"/>
    </xf>
    <xf numFmtId="0" fontId="4" fillId="28" borderId="42" xfId="0" applyFont="1" applyFill="1" applyBorder="1" applyAlignment="1" applyProtection="1">
      <alignment horizontal="left" vertical="center" wrapText="1"/>
      <protection locked="0"/>
    </xf>
    <xf numFmtId="0" fontId="11" fillId="6" borderId="41" xfId="0" applyFont="1" applyFill="1" applyBorder="1" applyAlignment="1">
      <alignment horizontal="center" vertical="center" wrapText="1"/>
    </xf>
    <xf numFmtId="0" fontId="4" fillId="6" borderId="41" xfId="0" applyFont="1" applyFill="1" applyBorder="1" applyAlignment="1">
      <alignment horizontal="left" vertical="center" wrapText="1"/>
    </xf>
    <xf numFmtId="164" fontId="4" fillId="6" borderId="41" xfId="0" applyNumberFormat="1" applyFont="1" applyFill="1" applyBorder="1" applyAlignment="1">
      <alignment horizontal="left" vertical="center" wrapText="1"/>
    </xf>
    <xf numFmtId="0" fontId="4" fillId="5" borderId="41" xfId="0" applyFont="1" applyFill="1" applyBorder="1" applyAlignment="1">
      <alignment horizontal="center" vertical="center" wrapText="1"/>
    </xf>
    <xf numFmtId="0" fontId="9" fillId="6" borderId="41" xfId="0" applyFont="1" applyFill="1" applyBorder="1" applyAlignment="1">
      <alignment horizontal="left" vertical="center" wrapText="1"/>
    </xf>
    <xf numFmtId="0" fontId="4" fillId="5" borderId="41" xfId="0" applyFont="1" applyFill="1" applyBorder="1" applyAlignment="1" applyProtection="1">
      <alignment horizontal="left" vertical="center" wrapText="1"/>
      <protection locked="0"/>
    </xf>
    <xf numFmtId="0" fontId="6" fillId="4" borderId="55" xfId="0" applyFont="1" applyFill="1" applyBorder="1" applyAlignment="1">
      <alignment horizontal="center" wrapText="1"/>
    </xf>
    <xf numFmtId="0" fontId="6" fillId="4" borderId="56" xfId="0" applyFont="1" applyFill="1" applyBorder="1" applyAlignment="1" applyProtection="1">
      <alignment horizontal="center" vertical="center" wrapText="1"/>
      <protection locked="0"/>
    </xf>
    <xf numFmtId="0" fontId="6" fillId="4" borderId="56" xfId="0" applyFont="1" applyFill="1" applyBorder="1" applyAlignment="1">
      <alignment horizontal="center" vertical="center" wrapText="1"/>
    </xf>
    <xf numFmtId="0" fontId="30" fillId="4" borderId="56"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4" fillId="5" borderId="12" xfId="0" applyFont="1" applyFill="1" applyBorder="1" applyAlignment="1">
      <alignment horizontal="left" wrapText="1"/>
    </xf>
    <xf numFmtId="0" fontId="4" fillId="6" borderId="12"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2" xfId="0" applyFont="1" applyFill="1" applyBorder="1" applyAlignment="1">
      <alignment horizontal="center" vertical="center" wrapText="1"/>
    </xf>
    <xf numFmtId="0" fontId="9" fillId="5" borderId="12" xfId="0" applyFont="1" applyFill="1" applyBorder="1" applyAlignment="1">
      <alignment horizontal="left" vertical="center" wrapText="1"/>
    </xf>
    <xf numFmtId="0" fontId="4" fillId="5" borderId="17" xfId="0" applyFont="1" applyFill="1" applyBorder="1" applyAlignment="1" applyProtection="1">
      <alignment horizontal="left" vertical="center" wrapText="1"/>
      <protection locked="0"/>
    </xf>
    <xf numFmtId="0" fontId="4" fillId="28" borderId="49" xfId="0" applyFont="1" applyFill="1" applyBorder="1" applyAlignment="1" applyProtection="1">
      <alignment horizontal="left" vertical="center" wrapText="1"/>
      <protection locked="0"/>
    </xf>
    <xf numFmtId="0" fontId="4" fillId="28" borderId="45" xfId="0" applyFont="1" applyFill="1" applyBorder="1" applyAlignment="1" applyProtection="1">
      <alignment horizontal="left" vertical="center" wrapText="1"/>
      <protection locked="0"/>
    </xf>
    <xf numFmtId="0" fontId="5" fillId="26" borderId="49" xfId="0" applyFont="1" applyFill="1" applyBorder="1" applyAlignment="1" applyProtection="1">
      <alignment horizontal="left" wrapText="1"/>
      <protection locked="0"/>
    </xf>
    <xf numFmtId="0" fontId="8" fillId="4" borderId="41" xfId="0" applyFont="1" applyFill="1" applyBorder="1" applyAlignment="1">
      <alignment horizontal="center" wrapText="1"/>
    </xf>
  </cellXfs>
  <cellStyles count="3">
    <cellStyle name="Normal" xfId="0" builtinId="0"/>
    <cellStyle name="Normal 2" xfId="1" xr:uid="{5A6448D8-B906-4B17-B6DC-348783108021}"/>
    <cellStyle name="Normal 3" xfId="2" xr:uid="{63F8065B-D1A4-4334-AEEF-C62B00AA96DF}"/>
  </cellStyles>
  <dxfs count="10">
    <dxf>
      <fill>
        <patternFill>
          <bgColor theme="5"/>
        </patternFill>
      </fill>
    </dxf>
    <dxf>
      <fill>
        <patternFill>
          <bgColor theme="6"/>
        </patternFill>
      </fill>
    </dxf>
    <dxf>
      <fill>
        <patternFill>
          <bgColor theme="7"/>
        </patternFill>
      </fill>
    </dxf>
    <dxf>
      <fill>
        <patternFill patternType="solid">
          <fgColor theme="8"/>
          <bgColor theme="8"/>
        </patternFill>
      </fill>
    </dxf>
    <dxf>
      <fill>
        <patternFill patternType="solid">
          <fgColor theme="8"/>
          <bgColor theme="8"/>
        </patternFill>
      </fill>
    </dxf>
    <dxf>
      <fill>
        <patternFill patternType="solid">
          <fgColor theme="8"/>
          <bgColor theme="8"/>
        </patternFill>
      </fill>
    </dxf>
    <dxf>
      <fill>
        <patternFill patternType="solid">
          <fgColor theme="8"/>
          <bgColor theme="8"/>
        </patternFill>
      </fill>
    </dxf>
    <dxf>
      <font>
        <color auto="1"/>
      </font>
      <fill>
        <patternFill>
          <bgColor theme="7"/>
        </patternFill>
      </fill>
    </dxf>
    <dxf>
      <fill>
        <patternFill>
          <bgColor theme="6"/>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autoTitleDeleted val="1"/>
    <c:plotArea>
      <c:layout/>
      <c:barChart>
        <c:barDir val="col"/>
        <c:grouping val="clustered"/>
        <c:varyColors val="1"/>
        <c:ser>
          <c:idx val="0"/>
          <c:order val="0"/>
          <c:tx>
            <c:strRef>
              <c:f>'Tableau de bord'!$B$7</c:f>
              <c:strCache>
                <c:ptCount val="1"/>
              </c:strCache>
            </c:strRef>
          </c:tx>
          <c:spPr>
            <a:solidFill>
              <a:srgbClr val="CC0000"/>
            </a:solidFill>
            <a:ln cmpd="sng">
              <a:solidFill>
                <a:srgbClr val="000000"/>
              </a:solidFill>
            </a:ln>
          </c:spPr>
          <c:invertIfNegative val="1"/>
          <c:cat>
            <c:strRef>
              <c:f>'Tableau de bord'!$A$8</c:f>
              <c:strCache>
                <c:ptCount val="1"/>
                <c:pt idx="0">
                  <c:v>Nombre </c:v>
                </c:pt>
              </c:strCache>
            </c:strRef>
          </c:cat>
          <c:val>
            <c:numRef>
              <c:f>'Tableau de bord'!$B$8</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CC5-4E7E-BCFC-BDA564417CB0}"/>
            </c:ext>
          </c:extLst>
        </c:ser>
        <c:ser>
          <c:idx val="1"/>
          <c:order val="1"/>
          <c:tx>
            <c:strRef>
              <c:f>'Tableau de bord'!$C$7</c:f>
              <c:strCache>
                <c:ptCount val="1"/>
                <c:pt idx="0">
                  <c:v>A faire </c:v>
                </c:pt>
              </c:strCache>
            </c:strRef>
          </c:tx>
          <c:spPr>
            <a:solidFill>
              <a:srgbClr val="F1C232"/>
            </a:solidFill>
            <a:ln cmpd="sng">
              <a:solidFill>
                <a:srgbClr val="000000"/>
              </a:solidFill>
            </a:ln>
          </c:spPr>
          <c:invertIfNegative val="1"/>
          <c:cat>
            <c:strRef>
              <c:f>'Tableau de bord'!$A$8</c:f>
              <c:strCache>
                <c:ptCount val="1"/>
                <c:pt idx="0">
                  <c:v>Nombre </c:v>
                </c:pt>
              </c:strCache>
            </c:strRef>
          </c:cat>
          <c:val>
            <c:numRef>
              <c:f>'Tableau de bord'!$C$8</c:f>
              <c:numCache>
                <c:formatCode>General</c:formatCode>
                <c:ptCount val="1"/>
                <c:pt idx="0">
                  <c:v>37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CC5-4E7E-BCFC-BDA564417CB0}"/>
            </c:ext>
          </c:extLst>
        </c:ser>
        <c:ser>
          <c:idx val="2"/>
          <c:order val="2"/>
          <c:tx>
            <c:strRef>
              <c:f>'Tableau de bord'!$D$7</c:f>
              <c:strCache>
                <c:ptCount val="1"/>
              </c:strCache>
            </c:strRef>
          </c:tx>
          <c:spPr>
            <a:solidFill>
              <a:srgbClr val="6AA84F"/>
            </a:solidFill>
            <a:ln cmpd="sng">
              <a:solidFill>
                <a:srgbClr val="000000"/>
              </a:solidFill>
            </a:ln>
          </c:spPr>
          <c:invertIfNegative val="1"/>
          <c:cat>
            <c:strRef>
              <c:f>'Tableau de bord'!$A$8</c:f>
              <c:strCache>
                <c:ptCount val="1"/>
                <c:pt idx="0">
                  <c:v>Nombre </c:v>
                </c:pt>
              </c:strCache>
            </c:strRef>
          </c:cat>
          <c:val>
            <c:numRef>
              <c:f>'Tableau de bord'!$D$8</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3CC5-4E7E-BCFC-BDA564417CB0}"/>
            </c:ext>
          </c:extLst>
        </c:ser>
        <c:ser>
          <c:idx val="3"/>
          <c:order val="3"/>
          <c:tx>
            <c:strRef>
              <c:f>'Tableau de bord'!$E$7</c:f>
              <c:strCache>
                <c:ptCount val="1"/>
                <c:pt idx="0">
                  <c:v>En cours </c:v>
                </c:pt>
              </c:strCache>
            </c:strRef>
          </c:tx>
          <c:spPr>
            <a:solidFill>
              <a:srgbClr val="3D85C6"/>
            </a:solidFill>
            <a:ln cmpd="sng">
              <a:solidFill>
                <a:srgbClr val="000000"/>
              </a:solidFill>
            </a:ln>
          </c:spPr>
          <c:invertIfNegative val="1"/>
          <c:dPt>
            <c:idx val="0"/>
            <c:invertIfNegative val="1"/>
            <c:bubble3D val="0"/>
            <c:extLst>
              <c:ext xmlns:c16="http://schemas.microsoft.com/office/drawing/2014/chart" uri="{C3380CC4-5D6E-409C-BE32-E72D297353CC}">
                <c16:uniqueId val="{00000004-3CC5-4E7E-BCFC-BDA564417CB0}"/>
              </c:ext>
            </c:extLst>
          </c:dPt>
          <c:cat>
            <c:strRef>
              <c:f>'Tableau de bord'!$A$8</c:f>
              <c:strCache>
                <c:ptCount val="1"/>
                <c:pt idx="0">
                  <c:v>Nombre </c:v>
                </c:pt>
              </c:strCache>
            </c:strRef>
          </c:cat>
          <c:val>
            <c:numRef>
              <c:f>'Tableau de bord'!$E$8</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3CC5-4E7E-BCFC-BDA564417CB0}"/>
            </c:ext>
          </c:extLst>
        </c:ser>
        <c:ser>
          <c:idx val="4"/>
          <c:order val="4"/>
          <c:tx>
            <c:strRef>
              <c:f>'Tableau de bord'!$F$7</c:f>
              <c:strCache>
                <c:ptCount val="1"/>
              </c:strCache>
            </c:strRef>
          </c:tx>
          <c:invertIfNegative val="1"/>
          <c:cat>
            <c:strRef>
              <c:f>'Tableau de bord'!$A$8</c:f>
              <c:strCache>
                <c:ptCount val="1"/>
                <c:pt idx="0">
                  <c:v>Nombre </c:v>
                </c:pt>
              </c:strCache>
            </c:strRef>
          </c:cat>
          <c:val>
            <c:numRef>
              <c:f>'Tableau de bord'!$F$8</c:f>
              <c:numCache>
                <c:formatCode>General</c:formatCode>
                <c:ptCount val="1"/>
              </c:numCache>
            </c:numRef>
          </c:val>
          <c:extLst>
            <c:ext xmlns:c16="http://schemas.microsoft.com/office/drawing/2014/chart" uri="{C3380CC4-5D6E-409C-BE32-E72D297353CC}">
              <c16:uniqueId val="{00000006-3CC5-4E7E-BCFC-BDA564417CB0}"/>
            </c:ext>
          </c:extLst>
        </c:ser>
        <c:ser>
          <c:idx val="5"/>
          <c:order val="5"/>
          <c:tx>
            <c:strRef>
              <c:f>'Tableau de bord'!$G$7</c:f>
              <c:strCache>
                <c:ptCount val="1"/>
                <c:pt idx="0">
                  <c:v>Terminé </c:v>
                </c:pt>
              </c:strCache>
            </c:strRef>
          </c:tx>
          <c:invertIfNegative val="1"/>
          <c:cat>
            <c:strRef>
              <c:f>'Tableau de bord'!$A$8</c:f>
              <c:strCache>
                <c:ptCount val="1"/>
                <c:pt idx="0">
                  <c:v>Nombre </c:v>
                </c:pt>
              </c:strCache>
            </c:strRef>
          </c:cat>
          <c:val>
            <c:numRef>
              <c:f>'Tableau de bord'!$G$8</c:f>
              <c:numCache>
                <c:formatCode>General</c:formatCode>
                <c:ptCount val="1"/>
                <c:pt idx="0">
                  <c:v>0</c:v>
                </c:pt>
              </c:numCache>
            </c:numRef>
          </c:val>
          <c:extLst>
            <c:ext xmlns:c16="http://schemas.microsoft.com/office/drawing/2014/chart" uri="{C3380CC4-5D6E-409C-BE32-E72D297353CC}">
              <c16:uniqueId val="{00000007-3CC5-4E7E-BCFC-BDA564417CB0}"/>
            </c:ext>
          </c:extLst>
        </c:ser>
        <c:ser>
          <c:idx val="6"/>
          <c:order val="6"/>
          <c:tx>
            <c:strRef>
              <c:f>'Tableau de bord'!$H$7</c:f>
              <c:strCache>
                <c:ptCount val="1"/>
              </c:strCache>
            </c:strRef>
          </c:tx>
          <c:invertIfNegative val="1"/>
          <c:cat>
            <c:strRef>
              <c:f>'Tableau de bord'!$A$8</c:f>
              <c:strCache>
                <c:ptCount val="1"/>
                <c:pt idx="0">
                  <c:v>Nombre </c:v>
                </c:pt>
              </c:strCache>
            </c:strRef>
          </c:cat>
          <c:val>
            <c:numRef>
              <c:f>'Tableau de bord'!$H$8</c:f>
              <c:numCache>
                <c:formatCode>General</c:formatCode>
                <c:ptCount val="1"/>
              </c:numCache>
            </c:numRef>
          </c:val>
          <c:extLst>
            <c:ext xmlns:c16="http://schemas.microsoft.com/office/drawing/2014/chart" uri="{C3380CC4-5D6E-409C-BE32-E72D297353CC}">
              <c16:uniqueId val="{00000008-3CC5-4E7E-BCFC-BDA564417CB0}"/>
            </c:ext>
          </c:extLst>
        </c:ser>
        <c:ser>
          <c:idx val="7"/>
          <c:order val="7"/>
          <c:tx>
            <c:strRef>
              <c:f>'Tableau de bord'!$I$7</c:f>
              <c:strCache>
                <c:ptCount val="1"/>
                <c:pt idx="0">
                  <c:v>Total</c:v>
                </c:pt>
              </c:strCache>
            </c:strRef>
          </c:tx>
          <c:invertIfNegative val="1"/>
          <c:cat>
            <c:strRef>
              <c:f>'Tableau de bord'!$A$8</c:f>
              <c:strCache>
                <c:ptCount val="1"/>
                <c:pt idx="0">
                  <c:v>Nombre </c:v>
                </c:pt>
              </c:strCache>
            </c:strRef>
          </c:cat>
          <c:val>
            <c:numRef>
              <c:f>'Tableau de bord'!$I$8</c:f>
              <c:numCache>
                <c:formatCode>General</c:formatCode>
                <c:ptCount val="1"/>
                <c:pt idx="0">
                  <c:v>37</c:v>
                </c:pt>
              </c:numCache>
            </c:numRef>
          </c:val>
          <c:extLst>
            <c:ext xmlns:c16="http://schemas.microsoft.com/office/drawing/2014/chart" uri="{C3380CC4-5D6E-409C-BE32-E72D297353CC}">
              <c16:uniqueId val="{00000009-3CC5-4E7E-BCFC-BDA564417CB0}"/>
            </c:ext>
          </c:extLst>
        </c:ser>
        <c:ser>
          <c:idx val="8"/>
          <c:order val="8"/>
          <c:tx>
            <c:strRef>
              <c:f>'Tableau de bord'!$J$7</c:f>
              <c:strCache>
                <c:ptCount val="1"/>
              </c:strCache>
            </c:strRef>
          </c:tx>
          <c:invertIfNegative val="1"/>
          <c:cat>
            <c:strRef>
              <c:f>'Tableau de bord'!$A$8</c:f>
              <c:strCache>
                <c:ptCount val="1"/>
                <c:pt idx="0">
                  <c:v>Nombre </c:v>
                </c:pt>
              </c:strCache>
            </c:strRef>
          </c:cat>
          <c:val>
            <c:numRef>
              <c:f>'Tableau de bord'!$J$8</c:f>
              <c:numCache>
                <c:formatCode>General</c:formatCode>
                <c:ptCount val="1"/>
              </c:numCache>
            </c:numRef>
          </c:val>
          <c:extLst>
            <c:ext xmlns:c16="http://schemas.microsoft.com/office/drawing/2014/chart" uri="{C3380CC4-5D6E-409C-BE32-E72D297353CC}">
              <c16:uniqueId val="{0000000A-3CC5-4E7E-BCFC-BDA564417CB0}"/>
            </c:ext>
          </c:extLst>
        </c:ser>
        <c:dLbls>
          <c:showLegendKey val="0"/>
          <c:showVal val="0"/>
          <c:showCatName val="0"/>
          <c:showSerName val="0"/>
          <c:showPercent val="0"/>
          <c:showBubbleSize val="0"/>
        </c:dLbls>
        <c:gapWidth val="150"/>
        <c:axId val="570643808"/>
        <c:axId val="207803031"/>
      </c:barChart>
      <c:catAx>
        <c:axId val="570643808"/>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fr-FR"/>
          </a:p>
        </c:txPr>
        <c:crossAx val="207803031"/>
        <c:crosses val="autoZero"/>
        <c:auto val="1"/>
        <c:lblAlgn val="ctr"/>
        <c:lblOffset val="100"/>
        <c:noMultiLvlLbl val="1"/>
      </c:catAx>
      <c:valAx>
        <c:axId val="20780303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fr-FR"/>
          </a:p>
        </c:txPr>
        <c:crossAx val="570643808"/>
        <c:crosses val="autoZero"/>
        <c:crossBetween val="between"/>
      </c:valAx>
    </c:plotArea>
    <c:legend>
      <c:legendPos val="r"/>
      <c:overlay val="0"/>
      <c:txPr>
        <a:bodyPr/>
        <a:lstStyle/>
        <a:p>
          <a:pPr lvl="0">
            <a:defRPr b="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1"/>
        <c:ser>
          <c:idx val="0"/>
          <c:order val="0"/>
          <c:tx>
            <c:strRef>
              <c:f>'Tableau de bord'!$I$29</c:f>
              <c:strCache>
                <c:ptCount val="1"/>
                <c:pt idx="0">
                  <c:v>A faire </c:v>
                </c:pt>
              </c:strCache>
            </c:strRef>
          </c:tx>
          <c:spPr>
            <a:solidFill>
              <a:srgbClr val="E06666"/>
            </a:solidFill>
            <a:ln cmpd="sng">
              <a:solidFill>
                <a:srgbClr val="000000"/>
              </a:solidFill>
            </a:ln>
          </c:spPr>
          <c:invertIfNegative val="1"/>
          <c:val>
            <c:numRef>
              <c:f>'Tableau de bord'!$I$30</c:f>
              <c:numCache>
                <c:formatCode>General</c:formatCode>
                <c:ptCount val="1"/>
                <c:pt idx="0">
                  <c:v>14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316-4FFF-93EB-FF764D0D20F7}"/>
            </c:ext>
          </c:extLst>
        </c:ser>
        <c:ser>
          <c:idx val="1"/>
          <c:order val="1"/>
          <c:tx>
            <c:strRef>
              <c:f>'Tableau de bord'!$J$29</c:f>
              <c:strCache>
                <c:ptCount val="1"/>
                <c:pt idx="0">
                  <c:v>En cours </c:v>
                </c:pt>
              </c:strCache>
            </c:strRef>
          </c:tx>
          <c:spPr>
            <a:solidFill>
              <a:srgbClr val="FFD966"/>
            </a:solidFill>
            <a:ln cmpd="sng">
              <a:solidFill>
                <a:srgbClr val="000000"/>
              </a:solidFill>
            </a:ln>
          </c:spPr>
          <c:invertIfNegative val="1"/>
          <c:val>
            <c:numRef>
              <c:f>'Tableau de bord'!$J$30</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4316-4FFF-93EB-FF764D0D20F7}"/>
            </c:ext>
          </c:extLst>
        </c:ser>
        <c:ser>
          <c:idx val="2"/>
          <c:order val="2"/>
          <c:tx>
            <c:strRef>
              <c:f>'Tableau de bord'!$K$29</c:f>
              <c:strCache>
                <c:ptCount val="1"/>
                <c:pt idx="0">
                  <c:v>Terminé</c:v>
                </c:pt>
              </c:strCache>
            </c:strRef>
          </c:tx>
          <c:spPr>
            <a:solidFill>
              <a:srgbClr val="93C47D"/>
            </a:solidFill>
            <a:ln cmpd="sng">
              <a:solidFill>
                <a:srgbClr val="000000"/>
              </a:solidFill>
            </a:ln>
          </c:spPr>
          <c:invertIfNegative val="1"/>
          <c:val>
            <c:numRef>
              <c:f>'Tableau de bord'!$K$30</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4316-4FFF-93EB-FF764D0D20F7}"/>
            </c:ext>
          </c:extLst>
        </c:ser>
        <c:dLbls>
          <c:showLegendKey val="0"/>
          <c:showVal val="0"/>
          <c:showCatName val="0"/>
          <c:showSerName val="0"/>
          <c:showPercent val="0"/>
          <c:showBubbleSize val="0"/>
        </c:dLbls>
        <c:gapWidth val="150"/>
        <c:overlap val="100"/>
        <c:axId val="1867296304"/>
        <c:axId val="1819561451"/>
      </c:barChart>
      <c:catAx>
        <c:axId val="1867296304"/>
        <c:scaling>
          <c:orientation val="maxMin"/>
        </c:scaling>
        <c:delete val="0"/>
        <c:axPos val="l"/>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fr-FR"/>
          </a:p>
        </c:txPr>
        <c:crossAx val="1819561451"/>
        <c:crosses val="autoZero"/>
        <c:auto val="1"/>
        <c:lblAlgn val="ctr"/>
        <c:lblOffset val="100"/>
        <c:noMultiLvlLbl val="1"/>
      </c:catAx>
      <c:valAx>
        <c:axId val="1819561451"/>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fr-FR"/>
          </a:p>
        </c:txPr>
        <c:crossAx val="1867296304"/>
        <c:crosses val="max"/>
        <c:crossBetween val="between"/>
      </c:valAx>
    </c:plotArea>
    <c:legend>
      <c:legendPos val="r"/>
      <c:overlay val="0"/>
      <c:txPr>
        <a:bodyPr/>
        <a:lstStyle/>
        <a:p>
          <a:pPr lvl="0">
            <a:defRPr b="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1"/>
        <c:ser>
          <c:idx val="0"/>
          <c:order val="0"/>
          <c:tx>
            <c:strRef>
              <c:f>'Tableau de bord'!$A$44</c:f>
              <c:strCache>
                <c:ptCount val="1"/>
                <c:pt idx="0">
                  <c:v>A faire </c:v>
                </c:pt>
              </c:strCache>
            </c:strRef>
          </c:tx>
          <c:spPr>
            <a:solidFill>
              <a:srgbClr val="E06666"/>
            </a:solidFill>
            <a:ln cmpd="sng">
              <a:solidFill>
                <a:srgbClr val="000000"/>
              </a:solidFill>
            </a:ln>
          </c:spPr>
          <c:invertIfNegative val="1"/>
          <c:val>
            <c:numRef>
              <c:f>'Tableau de bord'!$A$45</c:f>
              <c:numCache>
                <c:formatCode>General</c:formatCode>
                <c:ptCount val="1"/>
                <c:pt idx="0">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DBD-4BE0-BA46-D36E5E32EEB2}"/>
            </c:ext>
          </c:extLst>
        </c:ser>
        <c:ser>
          <c:idx val="1"/>
          <c:order val="1"/>
          <c:tx>
            <c:strRef>
              <c:f>'Tableau de bord'!$B$44</c:f>
              <c:strCache>
                <c:ptCount val="1"/>
                <c:pt idx="0">
                  <c:v>En cours </c:v>
                </c:pt>
              </c:strCache>
            </c:strRef>
          </c:tx>
          <c:spPr>
            <a:solidFill>
              <a:srgbClr val="FFD966"/>
            </a:solidFill>
            <a:ln cmpd="sng">
              <a:solidFill>
                <a:srgbClr val="000000"/>
              </a:solidFill>
            </a:ln>
          </c:spPr>
          <c:invertIfNegative val="1"/>
          <c:val>
            <c:numRef>
              <c:f>'Tableau de bord'!$B$45</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5DBD-4BE0-BA46-D36E5E32EEB2}"/>
            </c:ext>
          </c:extLst>
        </c:ser>
        <c:ser>
          <c:idx val="2"/>
          <c:order val="2"/>
          <c:tx>
            <c:strRef>
              <c:f>'Tableau de bord'!$C$44</c:f>
              <c:strCache>
                <c:ptCount val="1"/>
                <c:pt idx="0">
                  <c:v>Terminé</c:v>
                </c:pt>
              </c:strCache>
            </c:strRef>
          </c:tx>
          <c:spPr>
            <a:solidFill>
              <a:srgbClr val="93C47D"/>
            </a:solidFill>
            <a:ln cmpd="sng">
              <a:solidFill>
                <a:srgbClr val="000000"/>
              </a:solidFill>
            </a:ln>
          </c:spPr>
          <c:invertIfNegative val="1"/>
          <c:val>
            <c:numRef>
              <c:f>'Tableau de bord'!$C$45</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5DBD-4BE0-BA46-D36E5E32EEB2}"/>
            </c:ext>
          </c:extLst>
        </c:ser>
        <c:dLbls>
          <c:showLegendKey val="0"/>
          <c:showVal val="0"/>
          <c:showCatName val="0"/>
          <c:showSerName val="0"/>
          <c:showPercent val="0"/>
          <c:showBubbleSize val="0"/>
        </c:dLbls>
        <c:gapWidth val="150"/>
        <c:overlap val="100"/>
        <c:axId val="645906549"/>
        <c:axId val="1279156680"/>
      </c:barChart>
      <c:catAx>
        <c:axId val="645906549"/>
        <c:scaling>
          <c:orientation val="maxMin"/>
        </c:scaling>
        <c:delete val="0"/>
        <c:axPos val="l"/>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fr-FR"/>
          </a:p>
        </c:txPr>
        <c:crossAx val="1279156680"/>
        <c:crosses val="autoZero"/>
        <c:auto val="1"/>
        <c:lblAlgn val="ctr"/>
        <c:lblOffset val="100"/>
        <c:noMultiLvlLbl val="1"/>
      </c:catAx>
      <c:valAx>
        <c:axId val="1279156680"/>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fr-FR"/>
          </a:p>
        </c:txPr>
        <c:crossAx val="645906549"/>
        <c:crosses val="max"/>
        <c:crossBetween val="between"/>
      </c:valAx>
    </c:plotArea>
    <c:legend>
      <c:legendPos val="r"/>
      <c:overlay val="0"/>
      <c:txPr>
        <a:bodyPr/>
        <a:lstStyle/>
        <a:p>
          <a:pPr lvl="0">
            <a:defRPr b="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1"/>
        <c:ser>
          <c:idx val="0"/>
          <c:order val="0"/>
          <c:tx>
            <c:strRef>
              <c:f>'Tableau de bord'!$E$44</c:f>
              <c:strCache>
                <c:ptCount val="1"/>
                <c:pt idx="0">
                  <c:v>A faire </c:v>
                </c:pt>
              </c:strCache>
            </c:strRef>
          </c:tx>
          <c:spPr>
            <a:solidFill>
              <a:srgbClr val="E06666"/>
            </a:solidFill>
            <a:ln cmpd="sng">
              <a:solidFill>
                <a:srgbClr val="000000"/>
              </a:solidFill>
            </a:ln>
          </c:spPr>
          <c:invertIfNegative val="1"/>
          <c:val>
            <c:numRef>
              <c:f>'Tableau de bord'!$E$45</c:f>
              <c:numCache>
                <c:formatCode>General</c:formatCode>
                <c:ptCount val="1"/>
                <c:pt idx="0">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0F6-4195-A09A-1E4FBA294023}"/>
            </c:ext>
          </c:extLst>
        </c:ser>
        <c:ser>
          <c:idx val="1"/>
          <c:order val="1"/>
          <c:tx>
            <c:strRef>
              <c:f>'Tableau de bord'!$F$44</c:f>
              <c:strCache>
                <c:ptCount val="1"/>
                <c:pt idx="0">
                  <c:v>En cours </c:v>
                </c:pt>
              </c:strCache>
            </c:strRef>
          </c:tx>
          <c:spPr>
            <a:solidFill>
              <a:srgbClr val="FFD966"/>
            </a:solidFill>
            <a:ln cmpd="sng">
              <a:solidFill>
                <a:srgbClr val="000000"/>
              </a:solidFill>
            </a:ln>
          </c:spPr>
          <c:invertIfNegative val="1"/>
          <c:val>
            <c:numRef>
              <c:f>'Tableau de bord'!$F$45</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10F6-4195-A09A-1E4FBA294023}"/>
            </c:ext>
          </c:extLst>
        </c:ser>
        <c:ser>
          <c:idx val="2"/>
          <c:order val="2"/>
          <c:tx>
            <c:strRef>
              <c:f>'Tableau de bord'!$G$44</c:f>
              <c:strCache>
                <c:ptCount val="1"/>
                <c:pt idx="0">
                  <c:v>Terminé</c:v>
                </c:pt>
              </c:strCache>
            </c:strRef>
          </c:tx>
          <c:spPr>
            <a:solidFill>
              <a:srgbClr val="93C47D"/>
            </a:solidFill>
            <a:ln cmpd="sng">
              <a:solidFill>
                <a:srgbClr val="000000"/>
              </a:solidFill>
            </a:ln>
          </c:spPr>
          <c:invertIfNegative val="1"/>
          <c:val>
            <c:numRef>
              <c:f>'Tableau de bord'!$G$45</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10F6-4195-A09A-1E4FBA294023}"/>
            </c:ext>
          </c:extLst>
        </c:ser>
        <c:dLbls>
          <c:showLegendKey val="0"/>
          <c:showVal val="0"/>
          <c:showCatName val="0"/>
          <c:showSerName val="0"/>
          <c:showPercent val="0"/>
          <c:showBubbleSize val="0"/>
        </c:dLbls>
        <c:gapWidth val="150"/>
        <c:overlap val="100"/>
        <c:axId val="1569398900"/>
        <c:axId val="1673028902"/>
      </c:barChart>
      <c:catAx>
        <c:axId val="1569398900"/>
        <c:scaling>
          <c:orientation val="maxMin"/>
        </c:scaling>
        <c:delete val="0"/>
        <c:axPos val="l"/>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fr-FR"/>
          </a:p>
        </c:txPr>
        <c:crossAx val="1673028902"/>
        <c:crosses val="autoZero"/>
        <c:auto val="1"/>
        <c:lblAlgn val="ctr"/>
        <c:lblOffset val="100"/>
        <c:noMultiLvlLbl val="1"/>
      </c:catAx>
      <c:valAx>
        <c:axId val="1673028902"/>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fr-FR"/>
          </a:p>
        </c:txPr>
        <c:crossAx val="1569398900"/>
        <c:crosses val="max"/>
        <c:crossBetween val="between"/>
      </c:valAx>
    </c:plotArea>
    <c:legend>
      <c:legendPos val="r"/>
      <c:overlay val="0"/>
      <c:txPr>
        <a:bodyPr/>
        <a:lstStyle/>
        <a:p>
          <a:pPr lvl="0">
            <a:defRPr b="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autoTitleDeleted val="1"/>
    <c:plotArea>
      <c:layout/>
      <c:barChart>
        <c:barDir val="bar"/>
        <c:grouping val="percentStacked"/>
        <c:varyColors val="1"/>
        <c:ser>
          <c:idx val="0"/>
          <c:order val="0"/>
          <c:tx>
            <c:strRef>
              <c:f>'Tableau de bord'!$A$29</c:f>
              <c:strCache>
                <c:ptCount val="1"/>
                <c:pt idx="0">
                  <c:v>A faire </c:v>
                </c:pt>
              </c:strCache>
            </c:strRef>
          </c:tx>
          <c:spPr>
            <a:solidFill>
              <a:srgbClr val="E06666"/>
            </a:solidFill>
            <a:ln cmpd="sng">
              <a:solidFill>
                <a:srgbClr val="000000"/>
              </a:solidFill>
            </a:ln>
          </c:spPr>
          <c:invertIfNegative val="1"/>
          <c:val>
            <c:numRef>
              <c:f>'Tableau de bord'!$A$30</c:f>
              <c:numCache>
                <c:formatCode>General</c:formatCode>
                <c:ptCount val="1"/>
                <c:pt idx="0">
                  <c:v>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C19-476B-AECF-367A6F9FA52C}"/>
            </c:ext>
          </c:extLst>
        </c:ser>
        <c:ser>
          <c:idx val="1"/>
          <c:order val="1"/>
          <c:tx>
            <c:strRef>
              <c:f>'Tableau de bord'!$B$29</c:f>
              <c:strCache>
                <c:ptCount val="1"/>
                <c:pt idx="0">
                  <c:v>En cours </c:v>
                </c:pt>
              </c:strCache>
            </c:strRef>
          </c:tx>
          <c:spPr>
            <a:solidFill>
              <a:srgbClr val="FFD966"/>
            </a:solidFill>
            <a:ln cmpd="sng">
              <a:solidFill>
                <a:srgbClr val="000000"/>
              </a:solidFill>
            </a:ln>
          </c:spPr>
          <c:invertIfNegative val="1"/>
          <c:val>
            <c:numRef>
              <c:f>'Tableau de bord'!$B$30</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7C19-476B-AECF-367A6F9FA52C}"/>
            </c:ext>
          </c:extLst>
        </c:ser>
        <c:ser>
          <c:idx val="2"/>
          <c:order val="2"/>
          <c:tx>
            <c:strRef>
              <c:f>'Tableau de bord'!$C$29</c:f>
              <c:strCache>
                <c:ptCount val="1"/>
                <c:pt idx="0">
                  <c:v>Terminé</c:v>
                </c:pt>
              </c:strCache>
            </c:strRef>
          </c:tx>
          <c:spPr>
            <a:solidFill>
              <a:srgbClr val="93C47D"/>
            </a:solidFill>
            <a:ln cmpd="sng">
              <a:solidFill>
                <a:srgbClr val="000000"/>
              </a:solidFill>
            </a:ln>
          </c:spPr>
          <c:invertIfNegative val="1"/>
          <c:val>
            <c:numRef>
              <c:f>'Tableau de bord'!$C$30</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C19-476B-AECF-367A6F9FA52C}"/>
            </c:ext>
          </c:extLst>
        </c:ser>
        <c:dLbls>
          <c:showLegendKey val="0"/>
          <c:showVal val="0"/>
          <c:showCatName val="0"/>
          <c:showSerName val="0"/>
          <c:showPercent val="0"/>
          <c:showBubbleSize val="0"/>
        </c:dLbls>
        <c:gapWidth val="150"/>
        <c:overlap val="100"/>
        <c:axId val="454716362"/>
        <c:axId val="35371191"/>
      </c:barChart>
      <c:catAx>
        <c:axId val="454716362"/>
        <c:scaling>
          <c:orientation val="maxMin"/>
        </c:scaling>
        <c:delete val="0"/>
        <c:axPos val="l"/>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fr-FR"/>
          </a:p>
        </c:txPr>
        <c:crossAx val="35371191"/>
        <c:crosses val="autoZero"/>
        <c:auto val="1"/>
        <c:lblAlgn val="ctr"/>
        <c:lblOffset val="100"/>
        <c:noMultiLvlLbl val="1"/>
      </c:catAx>
      <c:valAx>
        <c:axId val="35371191"/>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fr-FR"/>
          </a:p>
        </c:txPr>
        <c:crossAx val="454716362"/>
        <c:crosses val="max"/>
        <c:crossBetween val="between"/>
      </c:valAx>
    </c:plotArea>
    <c:legend>
      <c:legendPos val="r"/>
      <c:overlay val="0"/>
      <c:txPr>
        <a:bodyPr/>
        <a:lstStyle/>
        <a:p>
          <a:pPr lvl="0">
            <a:defRPr b="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autoTitleDeleted val="1"/>
    <c:plotArea>
      <c:layout/>
      <c:barChart>
        <c:barDir val="bar"/>
        <c:grouping val="percentStacked"/>
        <c:varyColors val="1"/>
        <c:ser>
          <c:idx val="0"/>
          <c:order val="0"/>
          <c:tx>
            <c:strRef>
              <c:f>'Tableau de bord'!$E$29</c:f>
              <c:strCache>
                <c:ptCount val="1"/>
                <c:pt idx="0">
                  <c:v>A faire </c:v>
                </c:pt>
              </c:strCache>
            </c:strRef>
          </c:tx>
          <c:spPr>
            <a:solidFill>
              <a:srgbClr val="E06666"/>
            </a:solidFill>
            <a:ln cmpd="sng">
              <a:solidFill>
                <a:srgbClr val="000000"/>
              </a:solidFill>
            </a:ln>
          </c:spPr>
          <c:invertIfNegative val="1"/>
          <c:val>
            <c:numRef>
              <c:f>'Tableau de bord'!$E$30</c:f>
              <c:numCache>
                <c:formatCode>General</c:formatCode>
                <c:ptCount val="1"/>
                <c:pt idx="0">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403-42DA-A114-B339A7A8D110}"/>
            </c:ext>
          </c:extLst>
        </c:ser>
        <c:ser>
          <c:idx val="1"/>
          <c:order val="1"/>
          <c:tx>
            <c:strRef>
              <c:f>'Tableau de bord'!$F$29</c:f>
              <c:strCache>
                <c:ptCount val="1"/>
                <c:pt idx="0">
                  <c:v>En cours </c:v>
                </c:pt>
              </c:strCache>
            </c:strRef>
          </c:tx>
          <c:spPr>
            <a:solidFill>
              <a:srgbClr val="FFD966"/>
            </a:solidFill>
            <a:ln cmpd="sng">
              <a:solidFill>
                <a:srgbClr val="000000"/>
              </a:solidFill>
            </a:ln>
          </c:spPr>
          <c:invertIfNegative val="1"/>
          <c:val>
            <c:numRef>
              <c:f>'Tableau de bord'!$F$30</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2403-42DA-A114-B339A7A8D110}"/>
            </c:ext>
          </c:extLst>
        </c:ser>
        <c:ser>
          <c:idx val="2"/>
          <c:order val="2"/>
          <c:tx>
            <c:strRef>
              <c:f>'Tableau de bord'!$G$29</c:f>
              <c:strCache>
                <c:ptCount val="1"/>
                <c:pt idx="0">
                  <c:v>Terminé</c:v>
                </c:pt>
              </c:strCache>
            </c:strRef>
          </c:tx>
          <c:spPr>
            <a:solidFill>
              <a:srgbClr val="93C47D"/>
            </a:solidFill>
            <a:ln cmpd="sng">
              <a:solidFill>
                <a:srgbClr val="000000"/>
              </a:solidFill>
            </a:ln>
          </c:spPr>
          <c:invertIfNegative val="1"/>
          <c:val>
            <c:numRef>
              <c:f>'Tableau de bord'!$G$30</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2403-42DA-A114-B339A7A8D110}"/>
            </c:ext>
          </c:extLst>
        </c:ser>
        <c:dLbls>
          <c:showLegendKey val="0"/>
          <c:showVal val="0"/>
          <c:showCatName val="0"/>
          <c:showSerName val="0"/>
          <c:showPercent val="0"/>
          <c:showBubbleSize val="0"/>
        </c:dLbls>
        <c:gapWidth val="150"/>
        <c:overlap val="100"/>
        <c:axId val="104223303"/>
        <c:axId val="1476743084"/>
      </c:barChart>
      <c:catAx>
        <c:axId val="104223303"/>
        <c:scaling>
          <c:orientation val="maxMin"/>
        </c:scaling>
        <c:delete val="0"/>
        <c:axPos val="l"/>
        <c:title>
          <c:tx>
            <c:rich>
              <a:bodyPr/>
              <a:lstStyle/>
              <a:p>
                <a:pPr lvl="0">
                  <a:defRPr b="0">
                    <a:solidFill>
                      <a:srgbClr val="000000"/>
                    </a:solidFill>
                    <a:latin typeface="+mn-lt"/>
                  </a:defRPr>
                </a:pPr>
                <a:endParaRPr lang="fr-FR"/>
              </a:p>
            </c:rich>
          </c:tx>
          <c:layout>
            <c:manualLayout>
              <c:xMode val="edge"/>
              <c:yMode val="edge"/>
              <c:x val="4.7393364928909949E-2"/>
              <c:y val="0.39905592881970836"/>
            </c:manualLayout>
          </c:layout>
          <c:overlay val="0"/>
        </c:title>
        <c:numFmt formatCode="General" sourceLinked="1"/>
        <c:majorTickMark val="none"/>
        <c:minorTickMark val="none"/>
        <c:tickLblPos val="nextTo"/>
        <c:txPr>
          <a:bodyPr/>
          <a:lstStyle/>
          <a:p>
            <a:pPr lvl="0">
              <a:defRPr b="0">
                <a:solidFill>
                  <a:srgbClr val="000000"/>
                </a:solidFill>
                <a:latin typeface="+mn-lt"/>
              </a:defRPr>
            </a:pPr>
            <a:endParaRPr lang="fr-FR"/>
          </a:p>
        </c:txPr>
        <c:crossAx val="1476743084"/>
        <c:crosses val="autoZero"/>
        <c:auto val="1"/>
        <c:lblAlgn val="ctr"/>
        <c:lblOffset val="100"/>
        <c:noMultiLvlLbl val="1"/>
      </c:catAx>
      <c:valAx>
        <c:axId val="1476743084"/>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fr-FR"/>
          </a:p>
        </c:txPr>
        <c:crossAx val="104223303"/>
        <c:crosses val="max"/>
        <c:crossBetween val="between"/>
      </c:valAx>
    </c:plotArea>
    <c:legend>
      <c:legendPos val="r"/>
      <c:overlay val="0"/>
      <c:txPr>
        <a:bodyPr/>
        <a:lstStyle/>
        <a:p>
          <a:pPr lvl="0">
            <a:defRPr b="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autoTitleDeleted val="1"/>
    <c:plotArea>
      <c:layout/>
      <c:barChart>
        <c:barDir val="bar"/>
        <c:grouping val="percentStacked"/>
        <c:varyColors val="1"/>
        <c:ser>
          <c:idx val="0"/>
          <c:order val="0"/>
          <c:tx>
            <c:strRef>
              <c:f>'Tableau de bord'!$I$29</c:f>
              <c:strCache>
                <c:ptCount val="1"/>
                <c:pt idx="0">
                  <c:v>A faire </c:v>
                </c:pt>
              </c:strCache>
            </c:strRef>
          </c:tx>
          <c:spPr>
            <a:solidFill>
              <a:srgbClr val="E06666"/>
            </a:solidFill>
            <a:ln cmpd="sng">
              <a:solidFill>
                <a:srgbClr val="000000"/>
              </a:solidFill>
            </a:ln>
          </c:spPr>
          <c:invertIfNegative val="1"/>
          <c:val>
            <c:numRef>
              <c:f>'Tableau de bord'!$I$30</c:f>
              <c:numCache>
                <c:formatCode>General</c:formatCode>
                <c:ptCount val="1"/>
                <c:pt idx="0">
                  <c:v>14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0B3-4F94-9711-A4CD190D8294}"/>
            </c:ext>
          </c:extLst>
        </c:ser>
        <c:ser>
          <c:idx val="1"/>
          <c:order val="1"/>
          <c:tx>
            <c:strRef>
              <c:f>'Tableau de bord'!$J$29</c:f>
              <c:strCache>
                <c:ptCount val="1"/>
                <c:pt idx="0">
                  <c:v>En cours </c:v>
                </c:pt>
              </c:strCache>
            </c:strRef>
          </c:tx>
          <c:spPr>
            <a:solidFill>
              <a:srgbClr val="FFD966"/>
            </a:solidFill>
            <a:ln cmpd="sng">
              <a:solidFill>
                <a:srgbClr val="000000"/>
              </a:solidFill>
            </a:ln>
          </c:spPr>
          <c:invertIfNegative val="1"/>
          <c:val>
            <c:numRef>
              <c:f>'Tableau de bord'!$J$30</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20B3-4F94-9711-A4CD190D8294}"/>
            </c:ext>
          </c:extLst>
        </c:ser>
        <c:ser>
          <c:idx val="2"/>
          <c:order val="2"/>
          <c:tx>
            <c:strRef>
              <c:f>'Tableau de bord'!$K$29</c:f>
              <c:strCache>
                <c:ptCount val="1"/>
                <c:pt idx="0">
                  <c:v>Terminé</c:v>
                </c:pt>
              </c:strCache>
            </c:strRef>
          </c:tx>
          <c:spPr>
            <a:solidFill>
              <a:srgbClr val="93C47D"/>
            </a:solidFill>
            <a:ln cmpd="sng">
              <a:solidFill>
                <a:srgbClr val="000000"/>
              </a:solidFill>
            </a:ln>
          </c:spPr>
          <c:invertIfNegative val="1"/>
          <c:val>
            <c:numRef>
              <c:f>'Tableau de bord'!$K$30</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20B3-4F94-9711-A4CD190D8294}"/>
            </c:ext>
          </c:extLst>
        </c:ser>
        <c:dLbls>
          <c:showLegendKey val="0"/>
          <c:showVal val="0"/>
          <c:showCatName val="0"/>
          <c:showSerName val="0"/>
          <c:showPercent val="0"/>
          <c:showBubbleSize val="0"/>
        </c:dLbls>
        <c:gapWidth val="150"/>
        <c:overlap val="100"/>
        <c:axId val="1867296304"/>
        <c:axId val="1819561451"/>
      </c:barChart>
      <c:catAx>
        <c:axId val="1867296304"/>
        <c:scaling>
          <c:orientation val="maxMin"/>
        </c:scaling>
        <c:delete val="0"/>
        <c:axPos val="l"/>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fr-FR"/>
          </a:p>
        </c:txPr>
        <c:crossAx val="1819561451"/>
        <c:crosses val="autoZero"/>
        <c:auto val="1"/>
        <c:lblAlgn val="ctr"/>
        <c:lblOffset val="100"/>
        <c:noMultiLvlLbl val="1"/>
      </c:catAx>
      <c:valAx>
        <c:axId val="1819561451"/>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fr-FR"/>
          </a:p>
        </c:txPr>
        <c:crossAx val="1867296304"/>
        <c:crosses val="max"/>
        <c:crossBetween val="between"/>
      </c:valAx>
    </c:plotArea>
    <c:legend>
      <c:legendPos val="r"/>
      <c:overlay val="0"/>
      <c:txPr>
        <a:bodyPr/>
        <a:lstStyle/>
        <a:p>
          <a:pPr lvl="0">
            <a:defRPr b="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autoTitleDeleted val="1"/>
    <c:plotArea>
      <c:layout/>
      <c:barChart>
        <c:barDir val="bar"/>
        <c:grouping val="percentStacked"/>
        <c:varyColors val="1"/>
        <c:ser>
          <c:idx val="0"/>
          <c:order val="0"/>
          <c:tx>
            <c:strRef>
              <c:f>'Tableau de bord'!$A$44</c:f>
              <c:strCache>
                <c:ptCount val="1"/>
                <c:pt idx="0">
                  <c:v>A faire </c:v>
                </c:pt>
              </c:strCache>
            </c:strRef>
          </c:tx>
          <c:spPr>
            <a:solidFill>
              <a:srgbClr val="E06666"/>
            </a:solidFill>
            <a:ln cmpd="sng">
              <a:solidFill>
                <a:srgbClr val="000000"/>
              </a:solidFill>
            </a:ln>
          </c:spPr>
          <c:invertIfNegative val="1"/>
          <c:val>
            <c:numRef>
              <c:f>'Tableau de bord'!$A$45</c:f>
              <c:numCache>
                <c:formatCode>General</c:formatCode>
                <c:ptCount val="1"/>
                <c:pt idx="0">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769-47D6-93CB-A2024665811C}"/>
            </c:ext>
          </c:extLst>
        </c:ser>
        <c:ser>
          <c:idx val="1"/>
          <c:order val="1"/>
          <c:tx>
            <c:strRef>
              <c:f>'Tableau de bord'!$B$44</c:f>
              <c:strCache>
                <c:ptCount val="1"/>
                <c:pt idx="0">
                  <c:v>En cours </c:v>
                </c:pt>
              </c:strCache>
            </c:strRef>
          </c:tx>
          <c:spPr>
            <a:solidFill>
              <a:srgbClr val="FFD966"/>
            </a:solidFill>
            <a:ln cmpd="sng">
              <a:solidFill>
                <a:srgbClr val="000000"/>
              </a:solidFill>
            </a:ln>
          </c:spPr>
          <c:invertIfNegative val="1"/>
          <c:val>
            <c:numRef>
              <c:f>'Tableau de bord'!$B$45</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6769-47D6-93CB-A2024665811C}"/>
            </c:ext>
          </c:extLst>
        </c:ser>
        <c:ser>
          <c:idx val="2"/>
          <c:order val="2"/>
          <c:tx>
            <c:strRef>
              <c:f>'Tableau de bord'!$C$44</c:f>
              <c:strCache>
                <c:ptCount val="1"/>
                <c:pt idx="0">
                  <c:v>Terminé</c:v>
                </c:pt>
              </c:strCache>
            </c:strRef>
          </c:tx>
          <c:spPr>
            <a:solidFill>
              <a:srgbClr val="93C47D"/>
            </a:solidFill>
            <a:ln cmpd="sng">
              <a:solidFill>
                <a:srgbClr val="000000"/>
              </a:solidFill>
            </a:ln>
          </c:spPr>
          <c:invertIfNegative val="1"/>
          <c:val>
            <c:numRef>
              <c:f>'Tableau de bord'!$C$45</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769-47D6-93CB-A2024665811C}"/>
            </c:ext>
          </c:extLst>
        </c:ser>
        <c:dLbls>
          <c:showLegendKey val="0"/>
          <c:showVal val="0"/>
          <c:showCatName val="0"/>
          <c:showSerName val="0"/>
          <c:showPercent val="0"/>
          <c:showBubbleSize val="0"/>
        </c:dLbls>
        <c:gapWidth val="150"/>
        <c:overlap val="100"/>
        <c:axId val="645906549"/>
        <c:axId val="1279156680"/>
      </c:barChart>
      <c:catAx>
        <c:axId val="645906549"/>
        <c:scaling>
          <c:orientation val="maxMin"/>
        </c:scaling>
        <c:delete val="0"/>
        <c:axPos val="l"/>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fr-FR"/>
          </a:p>
        </c:txPr>
        <c:crossAx val="1279156680"/>
        <c:crosses val="autoZero"/>
        <c:auto val="1"/>
        <c:lblAlgn val="ctr"/>
        <c:lblOffset val="100"/>
        <c:noMultiLvlLbl val="1"/>
      </c:catAx>
      <c:valAx>
        <c:axId val="1279156680"/>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fr-FR"/>
          </a:p>
        </c:txPr>
        <c:crossAx val="645906549"/>
        <c:crosses val="max"/>
        <c:crossBetween val="between"/>
      </c:valAx>
    </c:plotArea>
    <c:legend>
      <c:legendPos val="r"/>
      <c:overlay val="0"/>
      <c:txPr>
        <a:bodyPr/>
        <a:lstStyle/>
        <a:p>
          <a:pPr lvl="0">
            <a:defRPr b="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autoTitleDeleted val="1"/>
    <c:plotArea>
      <c:layout/>
      <c:barChart>
        <c:barDir val="bar"/>
        <c:grouping val="percentStacked"/>
        <c:varyColors val="1"/>
        <c:ser>
          <c:idx val="0"/>
          <c:order val="0"/>
          <c:tx>
            <c:strRef>
              <c:f>'Tableau de bord'!$E$44</c:f>
              <c:strCache>
                <c:ptCount val="1"/>
                <c:pt idx="0">
                  <c:v>A faire </c:v>
                </c:pt>
              </c:strCache>
            </c:strRef>
          </c:tx>
          <c:spPr>
            <a:solidFill>
              <a:srgbClr val="E06666"/>
            </a:solidFill>
            <a:ln cmpd="sng">
              <a:solidFill>
                <a:srgbClr val="000000"/>
              </a:solidFill>
            </a:ln>
          </c:spPr>
          <c:invertIfNegative val="1"/>
          <c:val>
            <c:numRef>
              <c:f>'Tableau de bord'!$E$45</c:f>
              <c:numCache>
                <c:formatCode>General</c:formatCode>
                <c:ptCount val="1"/>
                <c:pt idx="0">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977-47F0-A4EF-3F9508555E02}"/>
            </c:ext>
          </c:extLst>
        </c:ser>
        <c:ser>
          <c:idx val="1"/>
          <c:order val="1"/>
          <c:tx>
            <c:strRef>
              <c:f>'Tableau de bord'!$F$44</c:f>
              <c:strCache>
                <c:ptCount val="1"/>
                <c:pt idx="0">
                  <c:v>En cours </c:v>
                </c:pt>
              </c:strCache>
            </c:strRef>
          </c:tx>
          <c:spPr>
            <a:solidFill>
              <a:srgbClr val="FFD966"/>
            </a:solidFill>
            <a:ln cmpd="sng">
              <a:solidFill>
                <a:srgbClr val="000000"/>
              </a:solidFill>
            </a:ln>
          </c:spPr>
          <c:invertIfNegative val="1"/>
          <c:val>
            <c:numRef>
              <c:f>'Tableau de bord'!$F$45</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B977-47F0-A4EF-3F9508555E02}"/>
            </c:ext>
          </c:extLst>
        </c:ser>
        <c:ser>
          <c:idx val="2"/>
          <c:order val="2"/>
          <c:tx>
            <c:strRef>
              <c:f>'Tableau de bord'!$G$44</c:f>
              <c:strCache>
                <c:ptCount val="1"/>
                <c:pt idx="0">
                  <c:v>Terminé</c:v>
                </c:pt>
              </c:strCache>
            </c:strRef>
          </c:tx>
          <c:spPr>
            <a:solidFill>
              <a:srgbClr val="93C47D"/>
            </a:solidFill>
            <a:ln cmpd="sng">
              <a:solidFill>
                <a:srgbClr val="000000"/>
              </a:solidFill>
            </a:ln>
          </c:spPr>
          <c:invertIfNegative val="1"/>
          <c:val>
            <c:numRef>
              <c:f>'Tableau de bord'!$G$45</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B977-47F0-A4EF-3F9508555E02}"/>
            </c:ext>
          </c:extLst>
        </c:ser>
        <c:dLbls>
          <c:showLegendKey val="0"/>
          <c:showVal val="0"/>
          <c:showCatName val="0"/>
          <c:showSerName val="0"/>
          <c:showPercent val="0"/>
          <c:showBubbleSize val="0"/>
        </c:dLbls>
        <c:gapWidth val="150"/>
        <c:overlap val="100"/>
        <c:axId val="1569398900"/>
        <c:axId val="1673028902"/>
      </c:barChart>
      <c:catAx>
        <c:axId val="1569398900"/>
        <c:scaling>
          <c:orientation val="maxMin"/>
        </c:scaling>
        <c:delete val="0"/>
        <c:axPos val="l"/>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fr-FR"/>
          </a:p>
        </c:txPr>
        <c:crossAx val="1673028902"/>
        <c:crosses val="autoZero"/>
        <c:auto val="1"/>
        <c:lblAlgn val="ctr"/>
        <c:lblOffset val="100"/>
        <c:noMultiLvlLbl val="1"/>
      </c:catAx>
      <c:valAx>
        <c:axId val="1673028902"/>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fr-FR"/>
          </a:p>
        </c:txPr>
        <c:crossAx val="1569398900"/>
        <c:crosses val="max"/>
        <c:crossBetween val="between"/>
      </c:valAx>
    </c:plotArea>
    <c:legend>
      <c:legendPos val="r"/>
      <c:overlay val="0"/>
      <c:txPr>
        <a:bodyPr/>
        <a:lstStyle/>
        <a:p>
          <a:pPr lvl="0">
            <a:defRPr b="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'Tableau de bord'!$B$7</c:f>
              <c:strCache>
                <c:ptCount val="1"/>
              </c:strCache>
            </c:strRef>
          </c:tx>
          <c:spPr>
            <a:solidFill>
              <a:srgbClr val="CC0000"/>
            </a:solidFill>
            <a:ln cmpd="sng">
              <a:solidFill>
                <a:srgbClr val="000000"/>
              </a:solidFill>
            </a:ln>
          </c:spPr>
          <c:invertIfNegative val="1"/>
          <c:cat>
            <c:strRef>
              <c:f>'Tableau de bord'!$A$8</c:f>
              <c:strCache>
                <c:ptCount val="1"/>
                <c:pt idx="0">
                  <c:v>Nombre </c:v>
                </c:pt>
              </c:strCache>
            </c:strRef>
          </c:cat>
          <c:val>
            <c:numRef>
              <c:f>'Tableau de bord'!$B$8</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6DF-4816-91C6-FA45FD37E3BC}"/>
            </c:ext>
          </c:extLst>
        </c:ser>
        <c:ser>
          <c:idx val="1"/>
          <c:order val="1"/>
          <c:tx>
            <c:strRef>
              <c:f>'Tableau de bord'!$C$7</c:f>
              <c:strCache>
                <c:ptCount val="1"/>
                <c:pt idx="0">
                  <c:v>A faire </c:v>
                </c:pt>
              </c:strCache>
            </c:strRef>
          </c:tx>
          <c:spPr>
            <a:solidFill>
              <a:srgbClr val="F1C232"/>
            </a:solidFill>
            <a:ln cmpd="sng">
              <a:solidFill>
                <a:srgbClr val="000000"/>
              </a:solidFill>
            </a:ln>
          </c:spPr>
          <c:invertIfNegative val="1"/>
          <c:cat>
            <c:strRef>
              <c:f>'Tableau de bord'!$A$8</c:f>
              <c:strCache>
                <c:ptCount val="1"/>
                <c:pt idx="0">
                  <c:v>Nombre </c:v>
                </c:pt>
              </c:strCache>
            </c:strRef>
          </c:cat>
          <c:val>
            <c:numRef>
              <c:f>'Tableau de bord'!$C$8</c:f>
              <c:numCache>
                <c:formatCode>General</c:formatCode>
                <c:ptCount val="1"/>
                <c:pt idx="0">
                  <c:v>37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46DF-4816-91C6-FA45FD37E3BC}"/>
            </c:ext>
          </c:extLst>
        </c:ser>
        <c:ser>
          <c:idx val="2"/>
          <c:order val="2"/>
          <c:tx>
            <c:strRef>
              <c:f>'Tableau de bord'!$D$7</c:f>
              <c:strCache>
                <c:ptCount val="1"/>
              </c:strCache>
            </c:strRef>
          </c:tx>
          <c:spPr>
            <a:solidFill>
              <a:srgbClr val="6AA84F"/>
            </a:solidFill>
            <a:ln cmpd="sng">
              <a:solidFill>
                <a:srgbClr val="000000"/>
              </a:solidFill>
            </a:ln>
          </c:spPr>
          <c:invertIfNegative val="1"/>
          <c:cat>
            <c:strRef>
              <c:f>'Tableau de bord'!$A$8</c:f>
              <c:strCache>
                <c:ptCount val="1"/>
                <c:pt idx="0">
                  <c:v>Nombre </c:v>
                </c:pt>
              </c:strCache>
            </c:strRef>
          </c:cat>
          <c:val>
            <c:numRef>
              <c:f>'Tableau de bord'!$D$8</c:f>
              <c:numCache>
                <c:formatCode>General</c:formatCode>
                <c:ptCount val="1"/>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46DF-4816-91C6-FA45FD37E3BC}"/>
            </c:ext>
          </c:extLst>
        </c:ser>
        <c:ser>
          <c:idx val="3"/>
          <c:order val="3"/>
          <c:tx>
            <c:strRef>
              <c:f>'Tableau de bord'!$E$7</c:f>
              <c:strCache>
                <c:ptCount val="1"/>
                <c:pt idx="0">
                  <c:v>En cours </c:v>
                </c:pt>
              </c:strCache>
            </c:strRef>
          </c:tx>
          <c:spPr>
            <a:solidFill>
              <a:srgbClr val="3D85C6"/>
            </a:solidFill>
            <a:ln cmpd="sng">
              <a:solidFill>
                <a:srgbClr val="000000"/>
              </a:solidFill>
            </a:ln>
          </c:spPr>
          <c:invertIfNegative val="1"/>
          <c:dPt>
            <c:idx val="0"/>
            <c:invertIfNegative val="1"/>
            <c:bubble3D val="0"/>
            <c:extLst>
              <c:ext xmlns:c16="http://schemas.microsoft.com/office/drawing/2014/chart" uri="{C3380CC4-5D6E-409C-BE32-E72D297353CC}">
                <c16:uniqueId val="{00000003-46DF-4816-91C6-FA45FD37E3BC}"/>
              </c:ext>
            </c:extLst>
          </c:dPt>
          <c:cat>
            <c:strRef>
              <c:f>'Tableau de bord'!$A$8</c:f>
              <c:strCache>
                <c:ptCount val="1"/>
                <c:pt idx="0">
                  <c:v>Nombre </c:v>
                </c:pt>
              </c:strCache>
            </c:strRef>
          </c:cat>
          <c:val>
            <c:numRef>
              <c:f>'Tableau de bord'!$E$8</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46DF-4816-91C6-FA45FD37E3BC}"/>
            </c:ext>
          </c:extLst>
        </c:ser>
        <c:ser>
          <c:idx val="4"/>
          <c:order val="4"/>
          <c:tx>
            <c:strRef>
              <c:f>'Tableau de bord'!$F$7</c:f>
              <c:strCache>
                <c:ptCount val="1"/>
              </c:strCache>
            </c:strRef>
          </c:tx>
          <c:invertIfNegative val="1"/>
          <c:cat>
            <c:strRef>
              <c:f>'Tableau de bord'!$A$8</c:f>
              <c:strCache>
                <c:ptCount val="1"/>
                <c:pt idx="0">
                  <c:v>Nombre </c:v>
                </c:pt>
              </c:strCache>
            </c:strRef>
          </c:cat>
          <c:val>
            <c:numRef>
              <c:f>'Tableau de bord'!$F$8</c:f>
              <c:numCache>
                <c:formatCode>General</c:formatCode>
                <c:ptCount val="1"/>
              </c:numCache>
            </c:numRef>
          </c:val>
          <c:extLst>
            <c:ext xmlns:c16="http://schemas.microsoft.com/office/drawing/2014/chart" uri="{C3380CC4-5D6E-409C-BE32-E72D297353CC}">
              <c16:uniqueId val="{00000005-46DF-4816-91C6-FA45FD37E3BC}"/>
            </c:ext>
          </c:extLst>
        </c:ser>
        <c:ser>
          <c:idx val="5"/>
          <c:order val="5"/>
          <c:tx>
            <c:strRef>
              <c:f>'Tableau de bord'!$G$7</c:f>
              <c:strCache>
                <c:ptCount val="1"/>
                <c:pt idx="0">
                  <c:v>Terminé </c:v>
                </c:pt>
              </c:strCache>
            </c:strRef>
          </c:tx>
          <c:invertIfNegative val="1"/>
          <c:cat>
            <c:strRef>
              <c:f>'Tableau de bord'!$A$8</c:f>
              <c:strCache>
                <c:ptCount val="1"/>
                <c:pt idx="0">
                  <c:v>Nombre </c:v>
                </c:pt>
              </c:strCache>
            </c:strRef>
          </c:cat>
          <c:val>
            <c:numRef>
              <c:f>'Tableau de bord'!$G$8</c:f>
              <c:numCache>
                <c:formatCode>General</c:formatCode>
                <c:ptCount val="1"/>
                <c:pt idx="0">
                  <c:v>0</c:v>
                </c:pt>
              </c:numCache>
            </c:numRef>
          </c:val>
          <c:extLst>
            <c:ext xmlns:c16="http://schemas.microsoft.com/office/drawing/2014/chart" uri="{C3380CC4-5D6E-409C-BE32-E72D297353CC}">
              <c16:uniqueId val="{00000006-46DF-4816-91C6-FA45FD37E3BC}"/>
            </c:ext>
          </c:extLst>
        </c:ser>
        <c:ser>
          <c:idx val="6"/>
          <c:order val="6"/>
          <c:tx>
            <c:strRef>
              <c:f>'Tableau de bord'!$H$7</c:f>
              <c:strCache>
                <c:ptCount val="1"/>
              </c:strCache>
            </c:strRef>
          </c:tx>
          <c:invertIfNegative val="1"/>
          <c:cat>
            <c:strRef>
              <c:f>'Tableau de bord'!$A$8</c:f>
              <c:strCache>
                <c:ptCount val="1"/>
                <c:pt idx="0">
                  <c:v>Nombre </c:v>
                </c:pt>
              </c:strCache>
            </c:strRef>
          </c:cat>
          <c:val>
            <c:numRef>
              <c:f>'Tableau de bord'!$H$8</c:f>
              <c:numCache>
                <c:formatCode>General</c:formatCode>
                <c:ptCount val="1"/>
              </c:numCache>
            </c:numRef>
          </c:val>
          <c:extLst>
            <c:ext xmlns:c16="http://schemas.microsoft.com/office/drawing/2014/chart" uri="{C3380CC4-5D6E-409C-BE32-E72D297353CC}">
              <c16:uniqueId val="{00000007-46DF-4816-91C6-FA45FD37E3BC}"/>
            </c:ext>
          </c:extLst>
        </c:ser>
        <c:ser>
          <c:idx val="7"/>
          <c:order val="7"/>
          <c:tx>
            <c:strRef>
              <c:f>'Tableau de bord'!$I$7</c:f>
              <c:strCache>
                <c:ptCount val="1"/>
                <c:pt idx="0">
                  <c:v>Total</c:v>
                </c:pt>
              </c:strCache>
            </c:strRef>
          </c:tx>
          <c:invertIfNegative val="1"/>
          <c:cat>
            <c:strRef>
              <c:f>'Tableau de bord'!$A$8</c:f>
              <c:strCache>
                <c:ptCount val="1"/>
                <c:pt idx="0">
                  <c:v>Nombre </c:v>
                </c:pt>
              </c:strCache>
            </c:strRef>
          </c:cat>
          <c:val>
            <c:numRef>
              <c:f>'Tableau de bord'!$I$8</c:f>
              <c:numCache>
                <c:formatCode>General</c:formatCode>
                <c:ptCount val="1"/>
                <c:pt idx="0">
                  <c:v>37</c:v>
                </c:pt>
              </c:numCache>
            </c:numRef>
          </c:val>
          <c:extLst>
            <c:ext xmlns:c16="http://schemas.microsoft.com/office/drawing/2014/chart" uri="{C3380CC4-5D6E-409C-BE32-E72D297353CC}">
              <c16:uniqueId val="{00000008-46DF-4816-91C6-FA45FD37E3BC}"/>
            </c:ext>
          </c:extLst>
        </c:ser>
        <c:ser>
          <c:idx val="8"/>
          <c:order val="8"/>
          <c:tx>
            <c:strRef>
              <c:f>'Tableau de bord'!$J$7</c:f>
              <c:strCache>
                <c:ptCount val="1"/>
              </c:strCache>
            </c:strRef>
          </c:tx>
          <c:invertIfNegative val="1"/>
          <c:cat>
            <c:strRef>
              <c:f>'Tableau de bord'!$A$8</c:f>
              <c:strCache>
                <c:ptCount val="1"/>
                <c:pt idx="0">
                  <c:v>Nombre </c:v>
                </c:pt>
              </c:strCache>
            </c:strRef>
          </c:cat>
          <c:val>
            <c:numRef>
              <c:f>'Tableau de bord'!$J$8</c:f>
              <c:numCache>
                <c:formatCode>General</c:formatCode>
                <c:ptCount val="1"/>
              </c:numCache>
            </c:numRef>
          </c:val>
          <c:extLst>
            <c:ext xmlns:c16="http://schemas.microsoft.com/office/drawing/2014/chart" uri="{C3380CC4-5D6E-409C-BE32-E72D297353CC}">
              <c16:uniqueId val="{00000009-46DF-4816-91C6-FA45FD37E3BC}"/>
            </c:ext>
          </c:extLst>
        </c:ser>
        <c:dLbls>
          <c:showLegendKey val="0"/>
          <c:showVal val="0"/>
          <c:showCatName val="0"/>
          <c:showSerName val="0"/>
          <c:showPercent val="0"/>
          <c:showBubbleSize val="0"/>
        </c:dLbls>
        <c:gapWidth val="150"/>
        <c:axId val="570643808"/>
        <c:axId val="207803031"/>
      </c:barChart>
      <c:catAx>
        <c:axId val="570643808"/>
        <c:scaling>
          <c:orientation val="minMax"/>
        </c:scaling>
        <c:delete val="0"/>
        <c:axPos val="b"/>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fr-FR"/>
          </a:p>
        </c:txPr>
        <c:crossAx val="207803031"/>
        <c:crosses val="autoZero"/>
        <c:auto val="1"/>
        <c:lblAlgn val="ctr"/>
        <c:lblOffset val="100"/>
        <c:noMultiLvlLbl val="1"/>
      </c:catAx>
      <c:valAx>
        <c:axId val="20780303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fr-FR"/>
          </a:p>
        </c:txPr>
        <c:crossAx val="570643808"/>
        <c:crosses val="autoZero"/>
        <c:crossBetween val="between"/>
      </c:valAx>
    </c:plotArea>
    <c:legend>
      <c:legendPos val="r"/>
      <c:overlay val="0"/>
      <c:txPr>
        <a:bodyPr/>
        <a:lstStyle/>
        <a:p>
          <a:pPr lvl="0">
            <a:defRPr b="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1"/>
        <c:ser>
          <c:idx val="0"/>
          <c:order val="0"/>
          <c:tx>
            <c:strRef>
              <c:f>'Tableau de bord'!$A$29</c:f>
              <c:strCache>
                <c:ptCount val="1"/>
                <c:pt idx="0">
                  <c:v>A faire </c:v>
                </c:pt>
              </c:strCache>
            </c:strRef>
          </c:tx>
          <c:spPr>
            <a:solidFill>
              <a:srgbClr val="E06666"/>
            </a:solidFill>
            <a:ln cmpd="sng">
              <a:solidFill>
                <a:srgbClr val="000000"/>
              </a:solidFill>
            </a:ln>
          </c:spPr>
          <c:invertIfNegative val="1"/>
          <c:val>
            <c:numRef>
              <c:f>'Tableau de bord'!$A$30</c:f>
              <c:numCache>
                <c:formatCode>General</c:formatCode>
                <c:ptCount val="1"/>
                <c:pt idx="0">
                  <c:v>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64E-4F06-BAEA-5DA72FD94149}"/>
            </c:ext>
          </c:extLst>
        </c:ser>
        <c:ser>
          <c:idx val="1"/>
          <c:order val="1"/>
          <c:tx>
            <c:strRef>
              <c:f>'Tableau de bord'!$B$29</c:f>
              <c:strCache>
                <c:ptCount val="1"/>
                <c:pt idx="0">
                  <c:v>En cours </c:v>
                </c:pt>
              </c:strCache>
            </c:strRef>
          </c:tx>
          <c:spPr>
            <a:solidFill>
              <a:srgbClr val="FFD966"/>
            </a:solidFill>
            <a:ln cmpd="sng">
              <a:solidFill>
                <a:srgbClr val="000000"/>
              </a:solidFill>
            </a:ln>
          </c:spPr>
          <c:invertIfNegative val="1"/>
          <c:val>
            <c:numRef>
              <c:f>'Tableau de bord'!$B$30</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664E-4F06-BAEA-5DA72FD94149}"/>
            </c:ext>
          </c:extLst>
        </c:ser>
        <c:ser>
          <c:idx val="2"/>
          <c:order val="2"/>
          <c:tx>
            <c:strRef>
              <c:f>'Tableau de bord'!$C$29</c:f>
              <c:strCache>
                <c:ptCount val="1"/>
                <c:pt idx="0">
                  <c:v>Terminé</c:v>
                </c:pt>
              </c:strCache>
            </c:strRef>
          </c:tx>
          <c:spPr>
            <a:solidFill>
              <a:srgbClr val="93C47D"/>
            </a:solidFill>
            <a:ln cmpd="sng">
              <a:solidFill>
                <a:srgbClr val="000000"/>
              </a:solidFill>
            </a:ln>
          </c:spPr>
          <c:invertIfNegative val="1"/>
          <c:val>
            <c:numRef>
              <c:f>'Tableau de bord'!$C$30</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64E-4F06-BAEA-5DA72FD94149}"/>
            </c:ext>
          </c:extLst>
        </c:ser>
        <c:dLbls>
          <c:showLegendKey val="0"/>
          <c:showVal val="0"/>
          <c:showCatName val="0"/>
          <c:showSerName val="0"/>
          <c:showPercent val="0"/>
          <c:showBubbleSize val="0"/>
        </c:dLbls>
        <c:gapWidth val="150"/>
        <c:overlap val="100"/>
        <c:axId val="454716362"/>
        <c:axId val="35371191"/>
      </c:barChart>
      <c:catAx>
        <c:axId val="454716362"/>
        <c:scaling>
          <c:orientation val="maxMin"/>
        </c:scaling>
        <c:delete val="0"/>
        <c:axPos val="l"/>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fr-FR"/>
          </a:p>
        </c:txPr>
        <c:crossAx val="35371191"/>
        <c:crosses val="autoZero"/>
        <c:auto val="1"/>
        <c:lblAlgn val="ctr"/>
        <c:lblOffset val="100"/>
        <c:noMultiLvlLbl val="1"/>
      </c:catAx>
      <c:valAx>
        <c:axId val="35371191"/>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fr-FR"/>
          </a:p>
        </c:txPr>
        <c:crossAx val="454716362"/>
        <c:crosses val="max"/>
        <c:crossBetween val="between"/>
      </c:valAx>
    </c:plotArea>
    <c:legend>
      <c:legendPos val="r"/>
      <c:overlay val="0"/>
      <c:txPr>
        <a:bodyPr/>
        <a:lstStyle/>
        <a:p>
          <a:pPr lvl="0">
            <a:defRPr b="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1"/>
        <c:ser>
          <c:idx val="0"/>
          <c:order val="0"/>
          <c:tx>
            <c:strRef>
              <c:f>'Tableau de bord'!$E$29</c:f>
              <c:strCache>
                <c:ptCount val="1"/>
                <c:pt idx="0">
                  <c:v>A faire </c:v>
                </c:pt>
              </c:strCache>
            </c:strRef>
          </c:tx>
          <c:spPr>
            <a:solidFill>
              <a:srgbClr val="E06666"/>
            </a:solidFill>
            <a:ln cmpd="sng">
              <a:solidFill>
                <a:srgbClr val="000000"/>
              </a:solidFill>
            </a:ln>
          </c:spPr>
          <c:invertIfNegative val="1"/>
          <c:val>
            <c:numRef>
              <c:f>'Tableau de bord'!$E$30</c:f>
              <c:numCache>
                <c:formatCode>General</c:formatCode>
                <c:ptCount val="1"/>
                <c:pt idx="0">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DB1-4DAA-A332-69946B95CB2F}"/>
            </c:ext>
          </c:extLst>
        </c:ser>
        <c:ser>
          <c:idx val="1"/>
          <c:order val="1"/>
          <c:tx>
            <c:strRef>
              <c:f>'Tableau de bord'!$F$29</c:f>
              <c:strCache>
                <c:ptCount val="1"/>
                <c:pt idx="0">
                  <c:v>En cours </c:v>
                </c:pt>
              </c:strCache>
            </c:strRef>
          </c:tx>
          <c:spPr>
            <a:solidFill>
              <a:srgbClr val="FFD966"/>
            </a:solidFill>
            <a:ln cmpd="sng">
              <a:solidFill>
                <a:srgbClr val="000000"/>
              </a:solidFill>
            </a:ln>
          </c:spPr>
          <c:invertIfNegative val="1"/>
          <c:val>
            <c:numRef>
              <c:f>'Tableau de bord'!$F$30</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6DB1-4DAA-A332-69946B95CB2F}"/>
            </c:ext>
          </c:extLst>
        </c:ser>
        <c:ser>
          <c:idx val="2"/>
          <c:order val="2"/>
          <c:tx>
            <c:strRef>
              <c:f>'Tableau de bord'!$G$29</c:f>
              <c:strCache>
                <c:ptCount val="1"/>
                <c:pt idx="0">
                  <c:v>Terminé</c:v>
                </c:pt>
              </c:strCache>
            </c:strRef>
          </c:tx>
          <c:spPr>
            <a:solidFill>
              <a:srgbClr val="93C47D"/>
            </a:solidFill>
            <a:ln cmpd="sng">
              <a:solidFill>
                <a:srgbClr val="000000"/>
              </a:solidFill>
            </a:ln>
          </c:spPr>
          <c:invertIfNegative val="1"/>
          <c:val>
            <c:numRef>
              <c:f>'Tableau de bord'!$G$30</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DB1-4DAA-A332-69946B95CB2F}"/>
            </c:ext>
          </c:extLst>
        </c:ser>
        <c:dLbls>
          <c:showLegendKey val="0"/>
          <c:showVal val="0"/>
          <c:showCatName val="0"/>
          <c:showSerName val="0"/>
          <c:showPercent val="0"/>
          <c:showBubbleSize val="0"/>
        </c:dLbls>
        <c:gapWidth val="150"/>
        <c:overlap val="100"/>
        <c:axId val="104223303"/>
        <c:axId val="1476743084"/>
      </c:barChart>
      <c:catAx>
        <c:axId val="104223303"/>
        <c:scaling>
          <c:orientation val="maxMin"/>
        </c:scaling>
        <c:delete val="0"/>
        <c:axPos val="l"/>
        <c:title>
          <c:tx>
            <c:rich>
              <a:bodyPr/>
              <a:lstStyle/>
              <a:p>
                <a:pPr lvl="0">
                  <a:defRPr b="0">
                    <a:solidFill>
                      <a:srgbClr val="000000"/>
                    </a:solidFill>
                    <a:latin typeface="+mn-lt"/>
                  </a:defRPr>
                </a:pPr>
                <a:endParaRPr lang="fr-FR"/>
              </a:p>
            </c:rich>
          </c:tx>
          <c:layout>
            <c:manualLayout>
              <c:xMode val="edge"/>
              <c:yMode val="edge"/>
              <c:x val="4.7393364928909949E-2"/>
              <c:y val="0.39905592881970836"/>
            </c:manualLayout>
          </c:layout>
          <c:overlay val="0"/>
        </c:title>
        <c:numFmt formatCode="General" sourceLinked="1"/>
        <c:majorTickMark val="none"/>
        <c:minorTickMark val="none"/>
        <c:tickLblPos val="nextTo"/>
        <c:txPr>
          <a:bodyPr/>
          <a:lstStyle/>
          <a:p>
            <a:pPr lvl="0">
              <a:defRPr b="0">
                <a:solidFill>
                  <a:srgbClr val="000000"/>
                </a:solidFill>
                <a:latin typeface="+mn-lt"/>
              </a:defRPr>
            </a:pPr>
            <a:endParaRPr lang="fr-FR"/>
          </a:p>
        </c:txPr>
        <c:crossAx val="1476743084"/>
        <c:crosses val="autoZero"/>
        <c:auto val="1"/>
        <c:lblAlgn val="ctr"/>
        <c:lblOffset val="100"/>
        <c:noMultiLvlLbl val="1"/>
      </c:catAx>
      <c:valAx>
        <c:axId val="1476743084"/>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fr-FR"/>
          </a:p>
        </c:txPr>
        <c:crossAx val="104223303"/>
        <c:crosses val="max"/>
        <c:crossBetween val="between"/>
      </c:valAx>
    </c:plotArea>
    <c:legend>
      <c:legendPos val="r"/>
      <c:overlay val="0"/>
      <c:txPr>
        <a:bodyPr/>
        <a:lstStyle/>
        <a:p>
          <a:pPr lvl="0">
            <a:defRPr b="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ctrlProps/ctrlProp1.xml><?xml version="1.0" encoding="utf-8"?>
<formControlPr xmlns="http://schemas.microsoft.com/office/spreadsheetml/2009/9/main" objectType="CheckBox" checked="Checked" fmlaLink="$D$14" lockText="1" noThreeD="1"/>
</file>

<file path=xl/ctrlProps/ctrlProp10.xml><?xml version="1.0" encoding="utf-8"?>
<formControlPr xmlns="http://schemas.microsoft.com/office/spreadsheetml/2009/9/main" objectType="CheckBox" fmlaLink="$E$16"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fmlaLink="$G$33" lockText="1" noThreeD="1"/>
</file>

<file path=xl/ctrlProps/ctrlProp102.xml><?xml version="1.0" encoding="utf-8"?>
<formControlPr xmlns="http://schemas.microsoft.com/office/spreadsheetml/2009/9/main" objectType="CheckBox" checked="Checked" fmlaLink="$D$7" lockText="1" noThreeD="1"/>
</file>

<file path=xl/ctrlProps/ctrlProp103.xml><?xml version="1.0" encoding="utf-8"?>
<formControlPr xmlns="http://schemas.microsoft.com/office/spreadsheetml/2009/9/main" objectType="CheckBox" checked="Checked" fmlaLink="$E$7" lockText="1" noThreeD="1"/>
</file>

<file path=xl/ctrlProps/ctrlProp104.xml><?xml version="1.0" encoding="utf-8"?>
<formControlPr xmlns="http://schemas.microsoft.com/office/spreadsheetml/2009/9/main" objectType="CheckBox" checked="Checked" fmlaLink="$F$7"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F$16" lockText="1" noThreeD="1"/>
</file>

<file path=xl/ctrlProps/ctrlProp110.xml><?xml version="1.0" encoding="utf-8"?>
<formControlPr xmlns="http://schemas.microsoft.com/office/spreadsheetml/2009/9/main" objectType="CheckBox" checked="Checked" fmlaLink="$G$7" lockText="1" noThreeD="1"/>
</file>

<file path=xl/ctrlProps/ctrlProp111.xml><?xml version="1.0" encoding="utf-8"?>
<formControlPr xmlns="http://schemas.microsoft.com/office/spreadsheetml/2009/9/main" objectType="CheckBox" checked="Checked" fmlaLink="$D$8" lockText="1" noThreeD="1"/>
</file>

<file path=xl/ctrlProps/ctrlProp112.xml><?xml version="1.0" encoding="utf-8"?>
<formControlPr xmlns="http://schemas.microsoft.com/office/spreadsheetml/2009/9/main" objectType="CheckBox" checked="Checked" fmlaLink="$E$8" lockText="1" noThreeD="1"/>
</file>

<file path=xl/ctrlProps/ctrlProp113.xml><?xml version="1.0" encoding="utf-8"?>
<formControlPr xmlns="http://schemas.microsoft.com/office/spreadsheetml/2009/9/main" objectType="CheckBox" fmlaLink="$F$8"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fmlaLink="$G$8" lockText="1" noThreeD="1"/>
</file>

<file path=xl/ctrlProps/ctrlProp117.xml><?xml version="1.0" encoding="utf-8"?>
<formControlPr xmlns="http://schemas.microsoft.com/office/spreadsheetml/2009/9/main" objectType="CheckBox" checked="Checked" fmlaLink="$D$9" lockText="1" noThreeD="1"/>
</file>

<file path=xl/ctrlProps/ctrlProp118.xml><?xml version="1.0" encoding="utf-8"?>
<formControlPr xmlns="http://schemas.microsoft.com/office/spreadsheetml/2009/9/main" objectType="CheckBox" checked="Checked" fmlaLink="$E$9" lockText="1" noThreeD="1"/>
</file>

<file path=xl/ctrlProps/ctrlProp119.xml><?xml version="1.0" encoding="utf-8"?>
<formControlPr xmlns="http://schemas.microsoft.com/office/spreadsheetml/2009/9/main" objectType="CheckBox" checked="Checked" fmlaLink="$F$9" lockText="1" noThreeD="1"/>
</file>

<file path=xl/ctrlProps/ctrlProp12.xml><?xml version="1.0" encoding="utf-8"?>
<formControlPr xmlns="http://schemas.microsoft.com/office/spreadsheetml/2009/9/main" objectType="CheckBox" checked="Checked" fmlaLink="$G$16"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G$9" lockText="1" noThreeD="1"/>
</file>

<file path=xl/ctrlProps/ctrlProp123.xml><?xml version="1.0" encoding="utf-8"?>
<formControlPr xmlns="http://schemas.microsoft.com/office/spreadsheetml/2009/9/main" objectType="CheckBox" checked="Checked" fmlaLink="$D$10" lockText="1" noThreeD="1"/>
</file>

<file path=xl/ctrlProps/ctrlProp124.xml><?xml version="1.0" encoding="utf-8"?>
<formControlPr xmlns="http://schemas.microsoft.com/office/spreadsheetml/2009/9/main" objectType="CheckBox" fmlaLink="$E$10" lockText="1" noThreeD="1"/>
</file>

<file path=xl/ctrlProps/ctrlProp125.xml><?xml version="1.0" encoding="utf-8"?>
<formControlPr xmlns="http://schemas.microsoft.com/office/spreadsheetml/2009/9/main" objectType="CheckBox" fmlaLink="$F$10"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fmlaLink="$G$10" lockText="1" noThreeD="1"/>
</file>

<file path=xl/ctrlProps/ctrlProp129.xml><?xml version="1.0" encoding="utf-8"?>
<formControlPr xmlns="http://schemas.microsoft.com/office/spreadsheetml/2009/9/main" objectType="CheckBox" checked="Checked" fmlaLink="$D$11" lockText="1" noThreeD="1"/>
</file>

<file path=xl/ctrlProps/ctrlProp13.xml><?xml version="1.0" encoding="utf-8"?>
<formControlPr xmlns="http://schemas.microsoft.com/office/spreadsheetml/2009/9/main" objectType="CheckBox" checked="Checked" fmlaLink="$D$17" lockText="1" noThreeD="1"/>
</file>

<file path=xl/ctrlProps/ctrlProp130.xml><?xml version="1.0" encoding="utf-8"?>
<formControlPr xmlns="http://schemas.microsoft.com/office/spreadsheetml/2009/9/main" objectType="CheckBox" checked="Checked" fmlaLink="$E$11" lockText="1" noThreeD="1"/>
</file>

<file path=xl/ctrlProps/ctrlProp131.xml><?xml version="1.0" encoding="utf-8"?>
<formControlPr xmlns="http://schemas.microsoft.com/office/spreadsheetml/2009/9/main" objectType="CheckBox" fmlaLink="$F$11"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fmlaLink="$G$11" lockText="1" noThreeD="1"/>
</file>

<file path=xl/ctrlProps/ctrlProp135.xml><?xml version="1.0" encoding="utf-8"?>
<formControlPr xmlns="http://schemas.microsoft.com/office/spreadsheetml/2009/9/main" objectType="CheckBox" checked="Checked" fmlaLink="$D$12" lockText="1" noThreeD="1"/>
</file>

<file path=xl/ctrlProps/ctrlProp136.xml><?xml version="1.0" encoding="utf-8"?>
<formControlPr xmlns="http://schemas.microsoft.com/office/spreadsheetml/2009/9/main" objectType="CheckBox" checked="Checked" fmlaLink="$E$12" lockText="1" noThreeD="1"/>
</file>

<file path=xl/ctrlProps/ctrlProp137.xml><?xml version="1.0" encoding="utf-8"?>
<formControlPr xmlns="http://schemas.microsoft.com/office/spreadsheetml/2009/9/main" objectType="CheckBox" checked="Checked" fmlaLink="$F$1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fmlaLink="$E$17" lockText="1" noThreeD="1"/>
</file>

<file path=xl/ctrlProps/ctrlProp140.xml><?xml version="1.0" encoding="utf-8"?>
<formControlPr xmlns="http://schemas.microsoft.com/office/spreadsheetml/2009/9/main" objectType="CheckBox" checked="Checked" fmlaLink="$G$12" lockText="1" noThreeD="1"/>
</file>

<file path=xl/ctrlProps/ctrlProp141.xml><?xml version="1.0" encoding="utf-8"?>
<formControlPr xmlns="http://schemas.microsoft.com/office/spreadsheetml/2009/9/main" objectType="CheckBox" checked="Checked" fmlaLink="$D$35" lockText="1" noThreeD="1"/>
</file>

<file path=xl/ctrlProps/ctrlProp142.xml><?xml version="1.0" encoding="utf-8"?>
<formControlPr xmlns="http://schemas.microsoft.com/office/spreadsheetml/2009/9/main" objectType="CheckBox" checked="Checked" fmlaLink="$E$35" lockText="1" noThreeD="1"/>
</file>

<file path=xl/ctrlProps/ctrlProp143.xml><?xml version="1.0" encoding="utf-8"?>
<formControlPr xmlns="http://schemas.microsoft.com/office/spreadsheetml/2009/9/main" objectType="CheckBox" checked="Checked" fmlaLink="$F$35"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fmlaLink="$G$35" lockText="1" noThreeD="1"/>
</file>

<file path=xl/ctrlProps/ctrlProp147.xml><?xml version="1.0" encoding="utf-8"?>
<formControlPr xmlns="http://schemas.microsoft.com/office/spreadsheetml/2009/9/main" objectType="CheckBox" checked="Checked" fmlaLink="$D$36" lockText="1" noThreeD="1"/>
</file>

<file path=xl/ctrlProps/ctrlProp148.xml><?xml version="1.0" encoding="utf-8"?>
<formControlPr xmlns="http://schemas.microsoft.com/office/spreadsheetml/2009/9/main" objectType="CheckBox" checked="Checked" fmlaLink="$E$36" lockText="1" noThreeD="1"/>
</file>

<file path=xl/ctrlProps/ctrlProp149.xml><?xml version="1.0" encoding="utf-8"?>
<formControlPr xmlns="http://schemas.microsoft.com/office/spreadsheetml/2009/9/main" objectType="CheckBox" fmlaLink="$F$36" lockText="1" noThreeD="1"/>
</file>

<file path=xl/ctrlProps/ctrlProp15.xml><?xml version="1.0" encoding="utf-8"?>
<formControlPr xmlns="http://schemas.microsoft.com/office/spreadsheetml/2009/9/main" objectType="CheckBox" checked="Checked" fmlaLink="$F$17"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fmlaLink="$G$36" lockText="1" noThreeD="1"/>
</file>

<file path=xl/ctrlProps/ctrlProp153.xml><?xml version="1.0" encoding="utf-8"?>
<formControlPr xmlns="http://schemas.microsoft.com/office/spreadsheetml/2009/9/main" objectType="CheckBox" checked="Checked" fmlaLink="$D$37" lockText="1" noThreeD="1"/>
</file>

<file path=xl/ctrlProps/ctrlProp154.xml><?xml version="1.0" encoding="utf-8"?>
<formControlPr xmlns="http://schemas.microsoft.com/office/spreadsheetml/2009/9/main" objectType="CheckBox" fmlaLink="$E$37" lockText="1" noThreeD="1"/>
</file>

<file path=xl/ctrlProps/ctrlProp155.xml><?xml version="1.0" encoding="utf-8"?>
<formControlPr xmlns="http://schemas.microsoft.com/office/spreadsheetml/2009/9/main" objectType="CheckBox" fmlaLink="$F$37"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fmlaLink="$G$37" lockText="1" noThreeD="1"/>
</file>

<file path=xl/ctrlProps/ctrlProp159.xml><?xml version="1.0" encoding="utf-8"?>
<formControlPr xmlns="http://schemas.microsoft.com/office/spreadsheetml/2009/9/main" objectType="CheckBox" checked="Checked" fmlaLink="$D$38"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E$38" lockText="1" noThreeD="1"/>
</file>

<file path=xl/ctrlProps/ctrlProp161.xml><?xml version="1.0" encoding="utf-8"?>
<formControlPr xmlns="http://schemas.microsoft.com/office/spreadsheetml/2009/9/main" objectType="CheckBox" fmlaLink="$F$38"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fmlaLink="$G$38" lockText="1" noThreeD="1"/>
</file>

<file path=xl/ctrlProps/ctrlProp165.xml><?xml version="1.0" encoding="utf-8"?>
<formControlPr xmlns="http://schemas.microsoft.com/office/spreadsheetml/2009/9/main" objectType="CheckBox" checked="Checked" fmlaLink="$D$39" lockText="1" noThreeD="1"/>
</file>

<file path=xl/ctrlProps/ctrlProp166.xml><?xml version="1.0" encoding="utf-8"?>
<formControlPr xmlns="http://schemas.microsoft.com/office/spreadsheetml/2009/9/main" objectType="CheckBox" fmlaLink="$E$39" lockText="1" noThreeD="1"/>
</file>

<file path=xl/ctrlProps/ctrlProp167.xml><?xml version="1.0" encoding="utf-8"?>
<formControlPr xmlns="http://schemas.microsoft.com/office/spreadsheetml/2009/9/main" objectType="CheckBox" fmlaLink="$F$39"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fmlaLink="$G$17" lockText="1" noThreeD="1"/>
</file>

<file path=xl/ctrlProps/ctrlProp170.xml><?xml version="1.0" encoding="utf-8"?>
<formControlPr xmlns="http://schemas.microsoft.com/office/spreadsheetml/2009/9/main" objectType="CheckBox" checked="Checked" fmlaLink="$G$39" lockText="1" noThreeD="1"/>
</file>

<file path=xl/ctrlProps/ctrlProp171.xml><?xml version="1.0" encoding="utf-8"?>
<formControlPr xmlns="http://schemas.microsoft.com/office/spreadsheetml/2009/9/main" objectType="CheckBox" checked="Checked" fmlaLink="$D$40" lockText="1" noThreeD="1"/>
</file>

<file path=xl/ctrlProps/ctrlProp172.xml><?xml version="1.0" encoding="utf-8"?>
<formControlPr xmlns="http://schemas.microsoft.com/office/spreadsheetml/2009/9/main" objectType="CheckBox" checked="Checked" fmlaLink="$E$40" lockText="1" noThreeD="1"/>
</file>

<file path=xl/ctrlProps/ctrlProp173.xml><?xml version="1.0" encoding="utf-8"?>
<formControlPr xmlns="http://schemas.microsoft.com/office/spreadsheetml/2009/9/main" objectType="CheckBox" checked="Checked" fmlaLink="$F$40"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fmlaLink="$G$40" lockText="1" noThreeD="1"/>
</file>

<file path=xl/ctrlProps/ctrlProp177.xml><?xml version="1.0" encoding="utf-8"?>
<formControlPr xmlns="http://schemas.microsoft.com/office/spreadsheetml/2009/9/main" objectType="CheckBox" checked="Checked" fmlaLink="$D$41" lockText="1" noThreeD="1"/>
</file>

<file path=xl/ctrlProps/ctrlProp178.xml><?xml version="1.0" encoding="utf-8"?>
<formControlPr xmlns="http://schemas.microsoft.com/office/spreadsheetml/2009/9/main" objectType="CheckBox" checked="Checked" fmlaLink="$E$41" lockText="1" noThreeD="1"/>
</file>

<file path=xl/ctrlProps/ctrlProp179.xml><?xml version="1.0" encoding="utf-8"?>
<formControlPr xmlns="http://schemas.microsoft.com/office/spreadsheetml/2009/9/main" objectType="CheckBox" checked="Checked" fmlaLink="$F$41" lockText="1" noThreeD="1"/>
</file>

<file path=xl/ctrlProps/ctrlProp18.xml><?xml version="1.0" encoding="utf-8"?>
<formControlPr xmlns="http://schemas.microsoft.com/office/spreadsheetml/2009/9/main" objectType="CheckBox" checked="Checked" fmlaLink="$D$18"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fmlaLink="$G$41" lockText="1" noThreeD="1"/>
</file>

<file path=xl/ctrlProps/ctrlProp183.xml><?xml version="1.0" encoding="utf-8"?>
<formControlPr xmlns="http://schemas.microsoft.com/office/spreadsheetml/2009/9/main" objectType="CheckBox" checked="Checked" fmlaLink="$D$42" lockText="1" noThreeD="1"/>
</file>

<file path=xl/ctrlProps/ctrlProp184.xml><?xml version="1.0" encoding="utf-8"?>
<formControlPr xmlns="http://schemas.microsoft.com/office/spreadsheetml/2009/9/main" objectType="CheckBox" checked="Checked" fmlaLink="$E$42" lockText="1" noThreeD="1"/>
</file>

<file path=xl/ctrlProps/ctrlProp185.xml><?xml version="1.0" encoding="utf-8"?>
<formControlPr xmlns="http://schemas.microsoft.com/office/spreadsheetml/2009/9/main" objectType="CheckBox" checked="Checked" fmlaLink="$F$42"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fmlaLink="$G$42" lockText="1" noThreeD="1"/>
</file>

<file path=xl/ctrlProps/ctrlProp189.xml><?xml version="1.0" encoding="utf-8"?>
<formControlPr xmlns="http://schemas.microsoft.com/office/spreadsheetml/2009/9/main" objectType="CheckBox" checked="Checked" fmlaLink="$D$43" lockText="1" noThreeD="1"/>
</file>

<file path=xl/ctrlProps/ctrlProp19.xml><?xml version="1.0" encoding="utf-8"?>
<formControlPr xmlns="http://schemas.microsoft.com/office/spreadsheetml/2009/9/main" objectType="CheckBox" checked="Checked" fmlaLink="$E$18" lockText="1" noThreeD="1"/>
</file>

<file path=xl/ctrlProps/ctrlProp190.xml><?xml version="1.0" encoding="utf-8"?>
<formControlPr xmlns="http://schemas.microsoft.com/office/spreadsheetml/2009/9/main" objectType="CheckBox" fmlaLink="$E$43" lockText="1" noThreeD="1"/>
</file>

<file path=xl/ctrlProps/ctrlProp191.xml><?xml version="1.0" encoding="utf-8"?>
<formControlPr xmlns="http://schemas.microsoft.com/office/spreadsheetml/2009/9/main" objectType="CheckBox" checked="Checked" fmlaLink="$F$43"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checked="Checked" fmlaLink="$G$43" lockText="1" noThreeD="1"/>
</file>

<file path=xl/ctrlProps/ctrlProp195.xml><?xml version="1.0" encoding="utf-8"?>
<formControlPr xmlns="http://schemas.microsoft.com/office/spreadsheetml/2009/9/main" objectType="CheckBox" checked="Checked" fmlaLink="$D$44" lockText="1" noThreeD="1"/>
</file>

<file path=xl/ctrlProps/ctrlProp196.xml><?xml version="1.0" encoding="utf-8"?>
<formControlPr xmlns="http://schemas.microsoft.com/office/spreadsheetml/2009/9/main" objectType="CheckBox" checked="Checked" fmlaLink="$E$44" lockText="1" noThreeD="1"/>
</file>

<file path=xl/ctrlProps/ctrlProp197.xml><?xml version="1.0" encoding="utf-8"?>
<formControlPr xmlns="http://schemas.microsoft.com/office/spreadsheetml/2009/9/main" objectType="CheckBox" checked="Checked" fmlaLink="$F$44"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E$14" lockText="1" noThreeD="1"/>
</file>

<file path=xl/ctrlProps/ctrlProp20.xml><?xml version="1.0" encoding="utf-8"?>
<formControlPr xmlns="http://schemas.microsoft.com/office/spreadsheetml/2009/9/main" objectType="CheckBox" checked="Checked" fmlaLink="$F$18" lockText="1" noThreeD="1"/>
</file>

<file path=xl/ctrlProps/ctrlProp200.xml><?xml version="1.0" encoding="utf-8"?>
<formControlPr xmlns="http://schemas.microsoft.com/office/spreadsheetml/2009/9/main" objectType="CheckBox" checked="Checked" fmlaLink="$G$44" lockText="1" noThreeD="1"/>
</file>

<file path=xl/ctrlProps/ctrlProp201.xml><?xml version="1.0" encoding="utf-8"?>
<formControlPr xmlns="http://schemas.microsoft.com/office/spreadsheetml/2009/9/main" objectType="CheckBox" checked="Checked" fmlaLink="$D$46" lockText="1" noThreeD="1"/>
</file>

<file path=xl/ctrlProps/ctrlProp202.xml><?xml version="1.0" encoding="utf-8"?>
<formControlPr xmlns="http://schemas.microsoft.com/office/spreadsheetml/2009/9/main" objectType="CheckBox" fmlaLink="$E$46" lockText="1" noThreeD="1"/>
</file>

<file path=xl/ctrlProps/ctrlProp203.xml><?xml version="1.0" encoding="utf-8"?>
<formControlPr xmlns="http://schemas.microsoft.com/office/spreadsheetml/2009/9/main" objectType="CheckBox" checked="Checked" fmlaLink="$F$46"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fmlaLink="$G$46" lockText="1" noThreeD="1"/>
</file>

<file path=xl/ctrlProps/ctrlProp207.xml><?xml version="1.0" encoding="utf-8"?>
<formControlPr xmlns="http://schemas.microsoft.com/office/spreadsheetml/2009/9/main" objectType="CheckBox" checked="Checked" fmlaLink="$D$47" lockText="1" noThreeD="1"/>
</file>

<file path=xl/ctrlProps/ctrlProp208.xml><?xml version="1.0" encoding="utf-8"?>
<formControlPr xmlns="http://schemas.microsoft.com/office/spreadsheetml/2009/9/main" objectType="CheckBox" fmlaLink="$E$47" lockText="1" noThreeD="1"/>
</file>

<file path=xl/ctrlProps/ctrlProp209.xml><?xml version="1.0" encoding="utf-8"?>
<formControlPr xmlns="http://schemas.microsoft.com/office/spreadsheetml/2009/9/main" objectType="CheckBox" fmlaLink="$F$47" lockText="1" noThreeD="1"/>
</file>

<file path=xl/ctrlProps/ctrlProp21.xml><?xml version="1.0" encoding="utf-8"?>
<formControlPr xmlns="http://schemas.microsoft.com/office/spreadsheetml/2009/9/main" objectType="CheckBox" checked="Checked" fmlaLink="$G$18"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fmlaLink="$G$47" lockText="1" noThreeD="1"/>
</file>

<file path=xl/ctrlProps/ctrlProp22.xml><?xml version="1.0" encoding="utf-8"?>
<formControlPr xmlns="http://schemas.microsoft.com/office/spreadsheetml/2009/9/main" objectType="CheckBox" checked="Checked" fmlaLink="$D$20" lockText="1" noThreeD="1"/>
</file>

<file path=xl/ctrlProps/ctrlProp23.xml><?xml version="1.0" encoding="utf-8"?>
<formControlPr xmlns="http://schemas.microsoft.com/office/spreadsheetml/2009/9/main" objectType="CheckBox" checked="Checked" fmlaLink="$E$20" lockText="1" noThreeD="1"/>
</file>

<file path=xl/ctrlProps/ctrlProp24.xml><?xml version="1.0" encoding="utf-8"?>
<formControlPr xmlns="http://schemas.microsoft.com/office/spreadsheetml/2009/9/main" objectType="CheckBox" checked="Checked" fmlaLink="$F$20"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fmlaLink="$G$20" lockText="1" noThreeD="1"/>
</file>

<file path=xl/ctrlProps/ctrlProp27.xml><?xml version="1.0" encoding="utf-8"?>
<formControlPr xmlns="http://schemas.microsoft.com/office/spreadsheetml/2009/9/main" objectType="CheckBox" checked="Checked" fmlaLink="$D$21" lockText="1" noThreeD="1"/>
</file>

<file path=xl/ctrlProps/ctrlProp28.xml><?xml version="1.0" encoding="utf-8"?>
<formControlPr xmlns="http://schemas.microsoft.com/office/spreadsheetml/2009/9/main" objectType="CheckBox" checked="Checked" fmlaLink="$E$21" lockText="1" noThreeD="1"/>
</file>

<file path=xl/ctrlProps/ctrlProp29.xml><?xml version="1.0" encoding="utf-8"?>
<formControlPr xmlns="http://schemas.microsoft.com/office/spreadsheetml/2009/9/main" objectType="CheckBox" checked="Checked" fmlaLink="$F$21" lockText="1" noThreeD="1"/>
</file>

<file path=xl/ctrlProps/ctrlProp3.xml><?xml version="1.0" encoding="utf-8"?>
<formControlPr xmlns="http://schemas.microsoft.com/office/spreadsheetml/2009/9/main" objectType="CheckBox" checked="Checked" fmlaLink="$F$1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fmlaLink="$G$21" lockText="1" noThreeD="1"/>
</file>

<file path=xl/ctrlProps/ctrlProp32.xml><?xml version="1.0" encoding="utf-8"?>
<formControlPr xmlns="http://schemas.microsoft.com/office/spreadsheetml/2009/9/main" objectType="CheckBox" checked="Checked" fmlaLink="$D$22" lockText="1" noThreeD="1"/>
</file>

<file path=xl/ctrlProps/ctrlProp33.xml><?xml version="1.0" encoding="utf-8"?>
<formControlPr xmlns="http://schemas.microsoft.com/office/spreadsheetml/2009/9/main" objectType="CheckBox" checked="Checked" fmlaLink="$E$22" lockText="1" noThreeD="1"/>
</file>

<file path=xl/ctrlProps/ctrlProp34.xml><?xml version="1.0" encoding="utf-8"?>
<formControlPr xmlns="http://schemas.microsoft.com/office/spreadsheetml/2009/9/main" objectType="CheckBox" checked="Checked" fmlaLink="$F$22"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fmlaLink="$G$22" lockText="1" noThreeD="1"/>
</file>

<file path=xl/ctrlProps/ctrlProp37.xml><?xml version="1.0" encoding="utf-8"?>
<formControlPr xmlns="http://schemas.microsoft.com/office/spreadsheetml/2009/9/main" objectType="CheckBox" checked="Checked" fmlaLink="$D$23" lockText="1" noThreeD="1"/>
</file>

<file path=xl/ctrlProps/ctrlProp38.xml><?xml version="1.0" encoding="utf-8"?>
<formControlPr xmlns="http://schemas.microsoft.com/office/spreadsheetml/2009/9/main" objectType="CheckBox" checked="Checked" fmlaLink="$E$23" lockText="1" noThreeD="1"/>
</file>

<file path=xl/ctrlProps/ctrlProp39.xml><?xml version="1.0" encoding="utf-8"?>
<formControlPr xmlns="http://schemas.microsoft.com/office/spreadsheetml/2009/9/main" objectType="CheckBox" checked="Checked" fmlaLink="$F$23" lockText="1" noThreeD="1"/>
</file>

<file path=xl/ctrlProps/ctrlProp4.xml><?xml version="1.0" encoding="utf-8"?>
<formControlPr xmlns="http://schemas.microsoft.com/office/spreadsheetml/2009/9/main" objectType="CheckBox" checked="Checked" fmlaLink="$G$14"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fmlaLink="$G$23" lockText="1" noThreeD="1"/>
</file>

<file path=xl/ctrlProps/ctrlProp42.xml><?xml version="1.0" encoding="utf-8"?>
<formControlPr xmlns="http://schemas.microsoft.com/office/spreadsheetml/2009/9/main" objectType="CheckBox" checked="Checked" fmlaLink="$D$24" lockText="1" noThreeD="1"/>
</file>

<file path=xl/ctrlProps/ctrlProp43.xml><?xml version="1.0" encoding="utf-8"?>
<formControlPr xmlns="http://schemas.microsoft.com/office/spreadsheetml/2009/9/main" objectType="CheckBox" checked="Checked" fmlaLink="$E$24" lockText="1" noThreeD="1"/>
</file>

<file path=xl/ctrlProps/ctrlProp44.xml><?xml version="1.0" encoding="utf-8"?>
<formControlPr xmlns="http://schemas.microsoft.com/office/spreadsheetml/2009/9/main" objectType="CheckBox" fmlaLink="$F$24"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fmlaLink="$G$24" lockText="1" noThreeD="1"/>
</file>

<file path=xl/ctrlProps/ctrlProp47.xml><?xml version="1.0" encoding="utf-8"?>
<formControlPr xmlns="http://schemas.microsoft.com/office/spreadsheetml/2009/9/main" objectType="CheckBox" checked="Checked" fmlaLink="$D$25" lockText="1" noThreeD="1"/>
</file>

<file path=xl/ctrlProps/ctrlProp48.xml><?xml version="1.0" encoding="utf-8"?>
<formControlPr xmlns="http://schemas.microsoft.com/office/spreadsheetml/2009/9/main" objectType="CheckBox" fmlaLink="$E$25" lockText="1" noThreeD="1"/>
</file>

<file path=xl/ctrlProps/ctrlProp49.xml><?xml version="1.0" encoding="utf-8"?>
<formControlPr xmlns="http://schemas.microsoft.com/office/spreadsheetml/2009/9/main" objectType="CheckBox" fmlaLink="$F$25" lockText="1" noThreeD="1"/>
</file>

<file path=xl/ctrlProps/ctrlProp5.xml><?xml version="1.0" encoding="utf-8"?>
<formControlPr xmlns="http://schemas.microsoft.com/office/spreadsheetml/2009/9/main" objectType="CheckBox" checked="Checked" fmlaLink="$D$15"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fmlaLink="$G$25" lockText="1" noThreeD="1"/>
</file>

<file path=xl/ctrlProps/ctrlProp52.xml><?xml version="1.0" encoding="utf-8"?>
<formControlPr xmlns="http://schemas.microsoft.com/office/spreadsheetml/2009/9/main" objectType="CheckBox" checked="Checked" fmlaLink="$D$26" lockText="1" noThreeD="1"/>
</file>

<file path=xl/ctrlProps/ctrlProp53.xml><?xml version="1.0" encoding="utf-8"?>
<formControlPr xmlns="http://schemas.microsoft.com/office/spreadsheetml/2009/9/main" objectType="CheckBox" checked="Checked" fmlaLink="$E$26" lockText="1" noThreeD="1"/>
</file>

<file path=xl/ctrlProps/ctrlProp54.xml><?xml version="1.0" encoding="utf-8"?>
<formControlPr xmlns="http://schemas.microsoft.com/office/spreadsheetml/2009/9/main" objectType="CheckBox" checked="Checked" fmlaLink="$F$26"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fmlaLink="$G$26" lockText="1" noThreeD="1"/>
</file>

<file path=xl/ctrlProps/ctrlProp57.xml><?xml version="1.0" encoding="utf-8"?>
<formControlPr xmlns="http://schemas.microsoft.com/office/spreadsheetml/2009/9/main" objectType="CheckBox" checked="Checked" fmlaLink="$D$27" lockText="1" noThreeD="1"/>
</file>

<file path=xl/ctrlProps/ctrlProp58.xml><?xml version="1.0" encoding="utf-8"?>
<formControlPr xmlns="http://schemas.microsoft.com/office/spreadsheetml/2009/9/main" objectType="CheckBox" checked="Checked" fmlaLink="$E$27" lockText="1" noThreeD="1"/>
</file>

<file path=xl/ctrlProps/ctrlProp59.xml><?xml version="1.0" encoding="utf-8"?>
<formControlPr xmlns="http://schemas.microsoft.com/office/spreadsheetml/2009/9/main" objectType="CheckBox" fmlaLink="$F$27" lockText="1" noThreeD="1"/>
</file>

<file path=xl/ctrlProps/ctrlProp6.xml><?xml version="1.0" encoding="utf-8"?>
<formControlPr xmlns="http://schemas.microsoft.com/office/spreadsheetml/2009/9/main" objectType="CheckBox" checked="Checked" fmlaLink="$E$15"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G$27" lockText="1" noThreeD="1"/>
</file>

<file path=xl/ctrlProps/ctrlProp63.xml><?xml version="1.0" encoding="utf-8"?>
<formControlPr xmlns="http://schemas.microsoft.com/office/spreadsheetml/2009/9/main" objectType="CheckBox" checked="Checked" fmlaLink="$D$28" lockText="1" noThreeD="1"/>
</file>

<file path=xl/ctrlProps/ctrlProp64.xml><?xml version="1.0" encoding="utf-8"?>
<formControlPr xmlns="http://schemas.microsoft.com/office/spreadsheetml/2009/9/main" objectType="CheckBox" checked="Checked" fmlaLink="$E$28" lockText="1" noThreeD="1"/>
</file>

<file path=xl/ctrlProps/ctrlProp65.xml><?xml version="1.0" encoding="utf-8"?>
<formControlPr xmlns="http://schemas.microsoft.com/office/spreadsheetml/2009/9/main" objectType="CheckBox" checked="Checked" fmlaLink="$F$28"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fmlaLink="$G$28" lockText="1" noThreeD="1"/>
</file>

<file path=xl/ctrlProps/ctrlProp69.xml><?xml version="1.0" encoding="utf-8"?>
<formControlPr xmlns="http://schemas.microsoft.com/office/spreadsheetml/2009/9/main" objectType="CheckBox" checked="Checked" fmlaLink="$D$29" lockText="1" noThreeD="1"/>
</file>

<file path=xl/ctrlProps/ctrlProp7.xml><?xml version="1.0" encoding="utf-8"?>
<formControlPr xmlns="http://schemas.microsoft.com/office/spreadsheetml/2009/9/main" objectType="CheckBox" fmlaLink="$F$15" lockText="1" noThreeD="1"/>
</file>

<file path=xl/ctrlProps/ctrlProp70.xml><?xml version="1.0" encoding="utf-8"?>
<formControlPr xmlns="http://schemas.microsoft.com/office/spreadsheetml/2009/9/main" objectType="CheckBox" checked="Checked" fmlaLink="$E$29" lockText="1" noThreeD="1"/>
</file>

<file path=xl/ctrlProps/ctrlProp71.xml><?xml version="1.0" encoding="utf-8"?>
<formControlPr xmlns="http://schemas.microsoft.com/office/spreadsheetml/2009/9/main" objectType="CheckBox" checked="Checked" fmlaLink="$F$29"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G$29" lockText="1" noThreeD="1"/>
</file>

<file path=xl/ctrlProps/ctrlProp75.xml><?xml version="1.0" encoding="utf-8"?>
<formControlPr xmlns="http://schemas.microsoft.com/office/spreadsheetml/2009/9/main" objectType="CheckBox" checked="Checked" fmlaLink="$D$30" lockText="1" noThreeD="1"/>
</file>

<file path=xl/ctrlProps/ctrlProp76.xml><?xml version="1.0" encoding="utf-8"?>
<formControlPr xmlns="http://schemas.microsoft.com/office/spreadsheetml/2009/9/main" objectType="CheckBox" checked="Checked" fmlaLink="$E$30" lockText="1" noThreeD="1"/>
</file>

<file path=xl/ctrlProps/ctrlProp77.xml><?xml version="1.0" encoding="utf-8"?>
<formControlPr xmlns="http://schemas.microsoft.com/office/spreadsheetml/2009/9/main" objectType="CheckBox" checked="Checked" fmlaLink="$F$30"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G$15" lockText="1" noThreeD="1"/>
</file>

<file path=xl/ctrlProps/ctrlProp80.xml><?xml version="1.0" encoding="utf-8"?>
<formControlPr xmlns="http://schemas.microsoft.com/office/spreadsheetml/2009/9/main" objectType="CheckBox" checked="Checked" fmlaLink="$G$30" lockText="1" noThreeD="1"/>
</file>

<file path=xl/ctrlProps/ctrlProp81.xml><?xml version="1.0" encoding="utf-8"?>
<formControlPr xmlns="http://schemas.microsoft.com/office/spreadsheetml/2009/9/main" objectType="CheckBox" checked="Checked" fmlaLink="$D$31" lockText="1" noThreeD="1"/>
</file>

<file path=xl/ctrlProps/ctrlProp82.xml><?xml version="1.0" encoding="utf-8"?>
<formControlPr xmlns="http://schemas.microsoft.com/office/spreadsheetml/2009/9/main" objectType="CheckBox" checked="Checked" fmlaLink="$E$31" lockText="1" noThreeD="1"/>
</file>

<file path=xl/ctrlProps/ctrlProp83.xml><?xml version="1.0" encoding="utf-8"?>
<formControlPr xmlns="http://schemas.microsoft.com/office/spreadsheetml/2009/9/main" objectType="CheckBox" checked="Checked" fmlaLink="$F$31"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fmlaLink="$G$31" lockText="1" noThreeD="1"/>
</file>

<file path=xl/ctrlProps/ctrlProp87.xml><?xml version="1.0" encoding="utf-8"?>
<formControlPr xmlns="http://schemas.microsoft.com/office/spreadsheetml/2009/9/main" objectType="CheckBox" checked="Checked" fmlaLink="$D$32" lockText="1" noThreeD="1"/>
</file>

<file path=xl/ctrlProps/ctrlProp88.xml><?xml version="1.0" encoding="utf-8"?>
<formControlPr xmlns="http://schemas.microsoft.com/office/spreadsheetml/2009/9/main" objectType="CheckBox" fmlaLink="$E$32" lockText="1" noThreeD="1"/>
</file>

<file path=xl/ctrlProps/ctrlProp89.xml><?xml version="1.0" encoding="utf-8"?>
<formControlPr xmlns="http://schemas.microsoft.com/office/spreadsheetml/2009/9/main" objectType="CheckBox" checked="Checked" fmlaLink="$F$32" lockText="1" noThreeD="1"/>
</file>

<file path=xl/ctrlProps/ctrlProp9.xml><?xml version="1.0" encoding="utf-8"?>
<formControlPr xmlns="http://schemas.microsoft.com/office/spreadsheetml/2009/9/main" objectType="CheckBox" checked="Checked" fmlaLink="$D$16"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fmlaLink="$G$32" lockText="1" noThreeD="1"/>
</file>

<file path=xl/ctrlProps/ctrlProp96.xml><?xml version="1.0" encoding="utf-8"?>
<formControlPr xmlns="http://schemas.microsoft.com/office/spreadsheetml/2009/9/main" objectType="CheckBox" checked="Checked" fmlaLink="$D$33" lockText="1" noThreeD="1"/>
</file>

<file path=xl/ctrlProps/ctrlProp97.xml><?xml version="1.0" encoding="utf-8"?>
<formControlPr xmlns="http://schemas.microsoft.com/office/spreadsheetml/2009/9/main" objectType="CheckBox" checked="Checked" fmlaLink="$E$33" lockText="1" noThreeD="1"/>
</file>

<file path=xl/ctrlProps/ctrlProp98.xml><?xml version="1.0" encoding="utf-8"?>
<formControlPr xmlns="http://schemas.microsoft.com/office/spreadsheetml/2009/9/main" objectType="CheckBox" checked="Checked" fmlaLink="$F$33"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oneCellAnchor>
    <xdr:from>
      <xdr:col>0</xdr:col>
      <xdr:colOff>32862</xdr:colOff>
      <xdr:row>1</xdr:row>
      <xdr:rowOff>90146</xdr:rowOff>
    </xdr:from>
    <xdr:ext cx="885825" cy="228600"/>
    <xdr:pic>
      <xdr:nvPicPr>
        <xdr:cNvPr id="2" name="image1.png">
          <a:extLst>
            <a:ext uri="{FF2B5EF4-FFF2-40B4-BE49-F238E27FC236}">
              <a16:creationId xmlns:a16="http://schemas.microsoft.com/office/drawing/2014/main" id="{C042E81F-E816-4B01-9B0A-5D9D4D07C035}"/>
            </a:ext>
          </a:extLst>
        </xdr:cNvPr>
        <xdr:cNvPicPr preferRelativeResize="0"/>
      </xdr:nvPicPr>
      <xdr:blipFill>
        <a:blip xmlns:r="http://schemas.openxmlformats.org/officeDocument/2006/relationships" r:embed="rId1" cstate="print"/>
        <a:stretch>
          <a:fillRect/>
        </a:stretch>
      </xdr:blipFill>
      <xdr:spPr>
        <a:xfrm>
          <a:off x="32862" y="234722"/>
          <a:ext cx="885825" cy="2286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49124</xdr:colOff>
      <xdr:row>1</xdr:row>
      <xdr:rowOff>44929</xdr:rowOff>
    </xdr:from>
    <xdr:ext cx="1110051" cy="305520"/>
    <xdr:pic>
      <xdr:nvPicPr>
        <xdr:cNvPr id="2" name="image1.png" title="Image">
          <a:extLst>
            <a:ext uri="{FF2B5EF4-FFF2-40B4-BE49-F238E27FC236}">
              <a16:creationId xmlns:a16="http://schemas.microsoft.com/office/drawing/2014/main" id="{2F6F177D-5A5A-497E-B904-74D594055D52}"/>
            </a:ext>
          </a:extLst>
        </xdr:cNvPr>
        <xdr:cNvPicPr preferRelativeResize="0"/>
      </xdr:nvPicPr>
      <xdr:blipFill>
        <a:blip xmlns:r="http://schemas.openxmlformats.org/officeDocument/2006/relationships" r:embed="rId1" cstate="print"/>
        <a:stretch>
          <a:fillRect/>
        </a:stretch>
      </xdr:blipFill>
      <xdr:spPr>
        <a:xfrm>
          <a:off x="49124" y="215660"/>
          <a:ext cx="1110051" cy="305520"/>
        </a:xfrm>
        <a:prstGeom prst="rect">
          <a:avLst/>
        </a:prstGeom>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95250</xdr:rowOff>
    </xdr:from>
    <xdr:ext cx="885825" cy="228600"/>
    <xdr:pic>
      <xdr:nvPicPr>
        <xdr:cNvPr id="2" name="image1.png">
          <a:extLst>
            <a:ext uri="{FF2B5EF4-FFF2-40B4-BE49-F238E27FC236}">
              <a16:creationId xmlns:a16="http://schemas.microsoft.com/office/drawing/2014/main" id="{0E382DA3-EA6B-4CC8-A1BC-0608D3E895D3}"/>
            </a:ext>
          </a:extLst>
        </xdr:cNvPr>
        <xdr:cNvPicPr preferRelativeResize="0"/>
      </xdr:nvPicPr>
      <xdr:blipFill>
        <a:blip xmlns:r="http://schemas.openxmlformats.org/officeDocument/2006/relationships" r:embed="rId1" cstate="print"/>
        <a:stretch>
          <a:fillRect/>
        </a:stretch>
      </xdr:blipFill>
      <xdr:spPr>
        <a:xfrm>
          <a:off x="47625" y="409575"/>
          <a:ext cx="885825" cy="2286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13</xdr:row>
          <xdr:rowOff>171450</xdr:rowOff>
        </xdr:from>
        <xdr:to>
          <xdr:col>2</xdr:col>
          <xdr:colOff>1714500</xdr:colOff>
          <xdr:row>13</xdr:row>
          <xdr:rowOff>581025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xdr:row>
          <xdr:rowOff>581025</xdr:rowOff>
        </xdr:from>
        <xdr:to>
          <xdr:col>2</xdr:col>
          <xdr:colOff>1628775</xdr:colOff>
          <xdr:row>13</xdr:row>
          <xdr:rowOff>952500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xdr:row>
          <xdr:rowOff>923925</xdr:rowOff>
        </xdr:from>
        <xdr:to>
          <xdr:col>2</xdr:col>
          <xdr:colOff>1762125</xdr:colOff>
          <xdr:row>13</xdr:row>
          <xdr:rowOff>1295400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1276350</xdr:rowOff>
        </xdr:from>
        <xdr:to>
          <xdr:col>2</xdr:col>
          <xdr:colOff>1543050</xdr:colOff>
          <xdr:row>14</xdr:row>
          <xdr:rowOff>38100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171450</xdr:rowOff>
        </xdr:from>
        <xdr:to>
          <xdr:col>2</xdr:col>
          <xdr:colOff>1714500</xdr:colOff>
          <xdr:row>14</xdr:row>
          <xdr:rowOff>581025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xdr:row>
          <xdr:rowOff>581025</xdr:rowOff>
        </xdr:from>
        <xdr:to>
          <xdr:col>2</xdr:col>
          <xdr:colOff>1628775</xdr:colOff>
          <xdr:row>14</xdr:row>
          <xdr:rowOff>952500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xdr:row>
          <xdr:rowOff>923925</xdr:rowOff>
        </xdr:from>
        <xdr:to>
          <xdr:col>2</xdr:col>
          <xdr:colOff>1762125</xdr:colOff>
          <xdr:row>14</xdr:row>
          <xdr:rowOff>1295400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1276350</xdr:rowOff>
        </xdr:from>
        <xdr:to>
          <xdr:col>2</xdr:col>
          <xdr:colOff>1543050</xdr:colOff>
          <xdr:row>15</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171450</xdr:rowOff>
        </xdr:from>
        <xdr:to>
          <xdr:col>2</xdr:col>
          <xdr:colOff>1714500</xdr:colOff>
          <xdr:row>15</xdr:row>
          <xdr:rowOff>581025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xdr:row>
          <xdr:rowOff>581025</xdr:rowOff>
        </xdr:from>
        <xdr:to>
          <xdr:col>2</xdr:col>
          <xdr:colOff>1628775</xdr:colOff>
          <xdr:row>15</xdr:row>
          <xdr:rowOff>952500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15</xdr:row>
          <xdr:rowOff>923925</xdr:rowOff>
        </xdr:from>
        <xdr:to>
          <xdr:col>2</xdr:col>
          <xdr:colOff>1762125</xdr:colOff>
          <xdr:row>15</xdr:row>
          <xdr:rowOff>1295400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1276350</xdr:rowOff>
        </xdr:from>
        <xdr:to>
          <xdr:col>2</xdr:col>
          <xdr:colOff>1543050</xdr:colOff>
          <xdr:row>16</xdr:row>
          <xdr:rowOff>38100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171450</xdr:rowOff>
        </xdr:from>
        <xdr:to>
          <xdr:col>2</xdr:col>
          <xdr:colOff>1714500</xdr:colOff>
          <xdr:row>16</xdr:row>
          <xdr:rowOff>581025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xdr:row>
          <xdr:rowOff>581025</xdr:rowOff>
        </xdr:from>
        <xdr:to>
          <xdr:col>2</xdr:col>
          <xdr:colOff>1628775</xdr:colOff>
          <xdr:row>16</xdr:row>
          <xdr:rowOff>952500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xdr:row>
          <xdr:rowOff>923925</xdr:rowOff>
        </xdr:from>
        <xdr:to>
          <xdr:col>2</xdr:col>
          <xdr:colOff>1762125</xdr:colOff>
          <xdr:row>16</xdr:row>
          <xdr:rowOff>1295400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1276350</xdr:rowOff>
        </xdr:from>
        <xdr:to>
          <xdr:col>2</xdr:col>
          <xdr:colOff>1543050</xdr:colOff>
          <xdr:row>17</xdr:row>
          <xdr:rowOff>38100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1276350</xdr:rowOff>
        </xdr:from>
        <xdr:to>
          <xdr:col>2</xdr:col>
          <xdr:colOff>1543050</xdr:colOff>
          <xdr:row>17</xdr:row>
          <xdr:rowOff>38100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171450</xdr:rowOff>
        </xdr:from>
        <xdr:to>
          <xdr:col>2</xdr:col>
          <xdr:colOff>1714500</xdr:colOff>
          <xdr:row>17</xdr:row>
          <xdr:rowOff>581025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17</xdr:row>
          <xdr:rowOff>581025</xdr:rowOff>
        </xdr:from>
        <xdr:to>
          <xdr:col>2</xdr:col>
          <xdr:colOff>1628775</xdr:colOff>
          <xdr:row>17</xdr:row>
          <xdr:rowOff>952500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17</xdr:row>
          <xdr:rowOff>923925</xdr:rowOff>
        </xdr:from>
        <xdr:to>
          <xdr:col>2</xdr:col>
          <xdr:colOff>1762125</xdr:colOff>
          <xdr:row>17</xdr:row>
          <xdr:rowOff>1295400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1276350</xdr:rowOff>
        </xdr:from>
        <xdr:to>
          <xdr:col>2</xdr:col>
          <xdr:colOff>1543050</xdr:colOff>
          <xdr:row>18</xdr:row>
          <xdr:rowOff>38100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171450</xdr:rowOff>
        </xdr:from>
        <xdr:to>
          <xdr:col>2</xdr:col>
          <xdr:colOff>1714500</xdr:colOff>
          <xdr:row>19</xdr:row>
          <xdr:rowOff>581025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19</xdr:row>
          <xdr:rowOff>581025</xdr:rowOff>
        </xdr:from>
        <xdr:to>
          <xdr:col>2</xdr:col>
          <xdr:colOff>1628775</xdr:colOff>
          <xdr:row>19</xdr:row>
          <xdr:rowOff>952500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19</xdr:row>
          <xdr:rowOff>923925</xdr:rowOff>
        </xdr:from>
        <xdr:to>
          <xdr:col>2</xdr:col>
          <xdr:colOff>1762125</xdr:colOff>
          <xdr:row>19</xdr:row>
          <xdr:rowOff>1295400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1276350</xdr:rowOff>
        </xdr:from>
        <xdr:to>
          <xdr:col>2</xdr:col>
          <xdr:colOff>1543050</xdr:colOff>
          <xdr:row>20</xdr:row>
          <xdr:rowOff>38100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1276350</xdr:rowOff>
        </xdr:from>
        <xdr:to>
          <xdr:col>2</xdr:col>
          <xdr:colOff>1543050</xdr:colOff>
          <xdr:row>20</xdr:row>
          <xdr:rowOff>38100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171450</xdr:rowOff>
        </xdr:from>
        <xdr:to>
          <xdr:col>2</xdr:col>
          <xdr:colOff>1714500</xdr:colOff>
          <xdr:row>20</xdr:row>
          <xdr:rowOff>581025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xdr:row>
          <xdr:rowOff>581025</xdr:rowOff>
        </xdr:from>
        <xdr:to>
          <xdr:col>2</xdr:col>
          <xdr:colOff>1628775</xdr:colOff>
          <xdr:row>20</xdr:row>
          <xdr:rowOff>952500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xdr:row>
          <xdr:rowOff>923925</xdr:rowOff>
        </xdr:from>
        <xdr:to>
          <xdr:col>2</xdr:col>
          <xdr:colOff>1762125</xdr:colOff>
          <xdr:row>20</xdr:row>
          <xdr:rowOff>1295400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1276350</xdr:rowOff>
        </xdr:from>
        <xdr:to>
          <xdr:col>2</xdr:col>
          <xdr:colOff>1543050</xdr:colOff>
          <xdr:row>21</xdr:row>
          <xdr:rowOff>38100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1276350</xdr:rowOff>
        </xdr:from>
        <xdr:to>
          <xdr:col>2</xdr:col>
          <xdr:colOff>1543050</xdr:colOff>
          <xdr:row>21</xdr:row>
          <xdr:rowOff>38100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xdr:row>
          <xdr:rowOff>171450</xdr:rowOff>
        </xdr:from>
        <xdr:to>
          <xdr:col>2</xdr:col>
          <xdr:colOff>1714500</xdr:colOff>
          <xdr:row>21</xdr:row>
          <xdr:rowOff>581025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21</xdr:row>
          <xdr:rowOff>581025</xdr:rowOff>
        </xdr:from>
        <xdr:to>
          <xdr:col>2</xdr:col>
          <xdr:colOff>1628775</xdr:colOff>
          <xdr:row>21</xdr:row>
          <xdr:rowOff>952500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21</xdr:row>
          <xdr:rowOff>923925</xdr:rowOff>
        </xdr:from>
        <xdr:to>
          <xdr:col>2</xdr:col>
          <xdr:colOff>1762125</xdr:colOff>
          <xdr:row>21</xdr:row>
          <xdr:rowOff>1352550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1276350</xdr:rowOff>
        </xdr:from>
        <xdr:to>
          <xdr:col>2</xdr:col>
          <xdr:colOff>1543050</xdr:colOff>
          <xdr:row>22</xdr:row>
          <xdr:rowOff>38100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1276350</xdr:rowOff>
        </xdr:from>
        <xdr:to>
          <xdr:col>2</xdr:col>
          <xdr:colOff>1543050</xdr:colOff>
          <xdr:row>22</xdr:row>
          <xdr:rowOff>38100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xdr:row>
          <xdr:rowOff>171450</xdr:rowOff>
        </xdr:from>
        <xdr:to>
          <xdr:col>2</xdr:col>
          <xdr:colOff>1714500</xdr:colOff>
          <xdr:row>22</xdr:row>
          <xdr:rowOff>581025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22</xdr:row>
          <xdr:rowOff>581025</xdr:rowOff>
        </xdr:from>
        <xdr:to>
          <xdr:col>2</xdr:col>
          <xdr:colOff>1628775</xdr:colOff>
          <xdr:row>22</xdr:row>
          <xdr:rowOff>952500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22</xdr:row>
          <xdr:rowOff>923925</xdr:rowOff>
        </xdr:from>
        <xdr:to>
          <xdr:col>2</xdr:col>
          <xdr:colOff>1762125</xdr:colOff>
          <xdr:row>22</xdr:row>
          <xdr:rowOff>1295400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1276350</xdr:rowOff>
        </xdr:from>
        <xdr:to>
          <xdr:col>2</xdr:col>
          <xdr:colOff>1543050</xdr:colOff>
          <xdr:row>23</xdr:row>
          <xdr:rowOff>38100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1276350</xdr:rowOff>
        </xdr:from>
        <xdr:to>
          <xdr:col>2</xdr:col>
          <xdr:colOff>1543050</xdr:colOff>
          <xdr:row>23</xdr:row>
          <xdr:rowOff>38100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171450</xdr:rowOff>
        </xdr:from>
        <xdr:to>
          <xdr:col>2</xdr:col>
          <xdr:colOff>1714500</xdr:colOff>
          <xdr:row>23</xdr:row>
          <xdr:rowOff>581025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23</xdr:row>
          <xdr:rowOff>581025</xdr:rowOff>
        </xdr:from>
        <xdr:to>
          <xdr:col>2</xdr:col>
          <xdr:colOff>1628775</xdr:colOff>
          <xdr:row>23</xdr:row>
          <xdr:rowOff>952500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3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23</xdr:row>
          <xdr:rowOff>923925</xdr:rowOff>
        </xdr:from>
        <xdr:to>
          <xdr:col>2</xdr:col>
          <xdr:colOff>1762125</xdr:colOff>
          <xdr:row>23</xdr:row>
          <xdr:rowOff>1295400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3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1276350</xdr:rowOff>
        </xdr:from>
        <xdr:to>
          <xdr:col>2</xdr:col>
          <xdr:colOff>1543050</xdr:colOff>
          <xdr:row>24</xdr:row>
          <xdr:rowOff>38100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1276350</xdr:rowOff>
        </xdr:from>
        <xdr:to>
          <xdr:col>2</xdr:col>
          <xdr:colOff>1543050</xdr:colOff>
          <xdr:row>24</xdr:row>
          <xdr:rowOff>38100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3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171450</xdr:rowOff>
        </xdr:from>
        <xdr:to>
          <xdr:col>2</xdr:col>
          <xdr:colOff>1714500</xdr:colOff>
          <xdr:row>24</xdr:row>
          <xdr:rowOff>581025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3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24</xdr:row>
          <xdr:rowOff>581025</xdr:rowOff>
        </xdr:from>
        <xdr:to>
          <xdr:col>2</xdr:col>
          <xdr:colOff>1628775</xdr:colOff>
          <xdr:row>24</xdr:row>
          <xdr:rowOff>952500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3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24</xdr:row>
          <xdr:rowOff>923925</xdr:rowOff>
        </xdr:from>
        <xdr:to>
          <xdr:col>2</xdr:col>
          <xdr:colOff>1762125</xdr:colOff>
          <xdr:row>24</xdr:row>
          <xdr:rowOff>1295400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3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1276350</xdr:rowOff>
        </xdr:from>
        <xdr:to>
          <xdr:col>2</xdr:col>
          <xdr:colOff>1543050</xdr:colOff>
          <xdr:row>25</xdr:row>
          <xdr:rowOff>38100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3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1276350</xdr:rowOff>
        </xdr:from>
        <xdr:to>
          <xdr:col>2</xdr:col>
          <xdr:colOff>1543050</xdr:colOff>
          <xdr:row>25</xdr:row>
          <xdr:rowOff>38100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3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171450</xdr:rowOff>
        </xdr:from>
        <xdr:to>
          <xdr:col>2</xdr:col>
          <xdr:colOff>1714500</xdr:colOff>
          <xdr:row>25</xdr:row>
          <xdr:rowOff>581025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3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25</xdr:row>
          <xdr:rowOff>581025</xdr:rowOff>
        </xdr:from>
        <xdr:to>
          <xdr:col>2</xdr:col>
          <xdr:colOff>1628775</xdr:colOff>
          <xdr:row>25</xdr:row>
          <xdr:rowOff>952500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3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25</xdr:row>
          <xdr:rowOff>923925</xdr:rowOff>
        </xdr:from>
        <xdr:to>
          <xdr:col>2</xdr:col>
          <xdr:colOff>1762125</xdr:colOff>
          <xdr:row>25</xdr:row>
          <xdr:rowOff>1295400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3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xdr:row>
          <xdr:rowOff>1276350</xdr:rowOff>
        </xdr:from>
        <xdr:to>
          <xdr:col>2</xdr:col>
          <xdr:colOff>1543050</xdr:colOff>
          <xdr:row>26</xdr:row>
          <xdr:rowOff>38100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3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xdr:row>
          <xdr:rowOff>1276350</xdr:rowOff>
        </xdr:from>
        <xdr:to>
          <xdr:col>2</xdr:col>
          <xdr:colOff>1543050</xdr:colOff>
          <xdr:row>26</xdr:row>
          <xdr:rowOff>38100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3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171450</xdr:rowOff>
        </xdr:from>
        <xdr:to>
          <xdr:col>2</xdr:col>
          <xdr:colOff>1714500</xdr:colOff>
          <xdr:row>26</xdr:row>
          <xdr:rowOff>581025</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3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26</xdr:row>
          <xdr:rowOff>581025</xdr:rowOff>
        </xdr:from>
        <xdr:to>
          <xdr:col>2</xdr:col>
          <xdr:colOff>1628775</xdr:colOff>
          <xdr:row>26</xdr:row>
          <xdr:rowOff>952500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3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26</xdr:row>
          <xdr:rowOff>923925</xdr:rowOff>
        </xdr:from>
        <xdr:to>
          <xdr:col>2</xdr:col>
          <xdr:colOff>1762125</xdr:colOff>
          <xdr:row>26</xdr:row>
          <xdr:rowOff>1295400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3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xdr:row>
          <xdr:rowOff>1276350</xdr:rowOff>
        </xdr:from>
        <xdr:to>
          <xdr:col>2</xdr:col>
          <xdr:colOff>1543050</xdr:colOff>
          <xdr:row>27</xdr:row>
          <xdr:rowOff>38100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3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xdr:row>
          <xdr:rowOff>1276350</xdr:rowOff>
        </xdr:from>
        <xdr:to>
          <xdr:col>2</xdr:col>
          <xdr:colOff>1543050</xdr:colOff>
          <xdr:row>27</xdr:row>
          <xdr:rowOff>38100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3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xdr:row>
          <xdr:rowOff>1276350</xdr:rowOff>
        </xdr:from>
        <xdr:to>
          <xdr:col>2</xdr:col>
          <xdr:colOff>1543050</xdr:colOff>
          <xdr:row>27</xdr:row>
          <xdr:rowOff>38100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3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171450</xdr:rowOff>
        </xdr:from>
        <xdr:to>
          <xdr:col>2</xdr:col>
          <xdr:colOff>1714500</xdr:colOff>
          <xdr:row>27</xdr:row>
          <xdr:rowOff>581025</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3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27</xdr:row>
          <xdr:rowOff>581025</xdr:rowOff>
        </xdr:from>
        <xdr:to>
          <xdr:col>2</xdr:col>
          <xdr:colOff>1628775</xdr:colOff>
          <xdr:row>27</xdr:row>
          <xdr:rowOff>952500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3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27</xdr:row>
          <xdr:rowOff>923925</xdr:rowOff>
        </xdr:from>
        <xdr:to>
          <xdr:col>2</xdr:col>
          <xdr:colOff>1762125</xdr:colOff>
          <xdr:row>27</xdr:row>
          <xdr:rowOff>1295400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3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1276350</xdr:rowOff>
        </xdr:from>
        <xdr:to>
          <xdr:col>2</xdr:col>
          <xdr:colOff>1543050</xdr:colOff>
          <xdr:row>28</xdr:row>
          <xdr:rowOff>38100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3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1276350</xdr:rowOff>
        </xdr:from>
        <xdr:to>
          <xdr:col>2</xdr:col>
          <xdr:colOff>1543050</xdr:colOff>
          <xdr:row>28</xdr:row>
          <xdr:rowOff>38100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3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1276350</xdr:rowOff>
        </xdr:from>
        <xdr:to>
          <xdr:col>2</xdr:col>
          <xdr:colOff>1543050</xdr:colOff>
          <xdr:row>28</xdr:row>
          <xdr:rowOff>38100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3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171450</xdr:rowOff>
        </xdr:from>
        <xdr:to>
          <xdr:col>2</xdr:col>
          <xdr:colOff>1714500</xdr:colOff>
          <xdr:row>28</xdr:row>
          <xdr:rowOff>581025</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3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28</xdr:row>
          <xdr:rowOff>581025</xdr:rowOff>
        </xdr:from>
        <xdr:to>
          <xdr:col>2</xdr:col>
          <xdr:colOff>1628775</xdr:colOff>
          <xdr:row>28</xdr:row>
          <xdr:rowOff>952500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3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28</xdr:row>
          <xdr:rowOff>923925</xdr:rowOff>
        </xdr:from>
        <xdr:to>
          <xdr:col>2</xdr:col>
          <xdr:colOff>1762125</xdr:colOff>
          <xdr:row>28</xdr:row>
          <xdr:rowOff>1295400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3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1276350</xdr:rowOff>
        </xdr:from>
        <xdr:to>
          <xdr:col>2</xdr:col>
          <xdr:colOff>1543050</xdr:colOff>
          <xdr:row>29</xdr:row>
          <xdr:rowOff>38100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3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1276350</xdr:rowOff>
        </xdr:from>
        <xdr:to>
          <xdr:col>2</xdr:col>
          <xdr:colOff>1543050</xdr:colOff>
          <xdr:row>29</xdr:row>
          <xdr:rowOff>38100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3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1276350</xdr:rowOff>
        </xdr:from>
        <xdr:to>
          <xdr:col>2</xdr:col>
          <xdr:colOff>1543050</xdr:colOff>
          <xdr:row>29</xdr:row>
          <xdr:rowOff>38100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3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171450</xdr:rowOff>
        </xdr:from>
        <xdr:to>
          <xdr:col>2</xdr:col>
          <xdr:colOff>1714500</xdr:colOff>
          <xdr:row>29</xdr:row>
          <xdr:rowOff>581025</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3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29</xdr:row>
          <xdr:rowOff>581025</xdr:rowOff>
        </xdr:from>
        <xdr:to>
          <xdr:col>2</xdr:col>
          <xdr:colOff>1628775</xdr:colOff>
          <xdr:row>29</xdr:row>
          <xdr:rowOff>952500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3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29</xdr:row>
          <xdr:rowOff>923925</xdr:rowOff>
        </xdr:from>
        <xdr:to>
          <xdr:col>2</xdr:col>
          <xdr:colOff>1762125</xdr:colOff>
          <xdr:row>29</xdr:row>
          <xdr:rowOff>1295400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3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1276350</xdr:rowOff>
        </xdr:from>
        <xdr:to>
          <xdr:col>2</xdr:col>
          <xdr:colOff>1543050</xdr:colOff>
          <xdr:row>30</xdr:row>
          <xdr:rowOff>38100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3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1276350</xdr:rowOff>
        </xdr:from>
        <xdr:to>
          <xdr:col>2</xdr:col>
          <xdr:colOff>1543050</xdr:colOff>
          <xdr:row>30</xdr:row>
          <xdr:rowOff>38100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3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1276350</xdr:rowOff>
        </xdr:from>
        <xdr:to>
          <xdr:col>2</xdr:col>
          <xdr:colOff>1543050</xdr:colOff>
          <xdr:row>30</xdr:row>
          <xdr:rowOff>38100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3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171450</xdr:rowOff>
        </xdr:from>
        <xdr:to>
          <xdr:col>2</xdr:col>
          <xdr:colOff>1714500</xdr:colOff>
          <xdr:row>30</xdr:row>
          <xdr:rowOff>581025</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3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30</xdr:row>
          <xdr:rowOff>581025</xdr:rowOff>
        </xdr:from>
        <xdr:to>
          <xdr:col>2</xdr:col>
          <xdr:colOff>1628775</xdr:colOff>
          <xdr:row>30</xdr:row>
          <xdr:rowOff>952500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3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30</xdr:row>
          <xdr:rowOff>923925</xdr:rowOff>
        </xdr:from>
        <xdr:to>
          <xdr:col>2</xdr:col>
          <xdr:colOff>1762125</xdr:colOff>
          <xdr:row>30</xdr:row>
          <xdr:rowOff>1295400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3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1276350</xdr:rowOff>
        </xdr:from>
        <xdr:to>
          <xdr:col>2</xdr:col>
          <xdr:colOff>1543050</xdr:colOff>
          <xdr:row>31</xdr:row>
          <xdr:rowOff>38100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3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1276350</xdr:rowOff>
        </xdr:from>
        <xdr:to>
          <xdr:col>2</xdr:col>
          <xdr:colOff>1543050</xdr:colOff>
          <xdr:row>31</xdr:row>
          <xdr:rowOff>38100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3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1276350</xdr:rowOff>
        </xdr:from>
        <xdr:to>
          <xdr:col>2</xdr:col>
          <xdr:colOff>1543050</xdr:colOff>
          <xdr:row>31</xdr:row>
          <xdr:rowOff>38100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3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171450</xdr:rowOff>
        </xdr:from>
        <xdr:to>
          <xdr:col>2</xdr:col>
          <xdr:colOff>1714500</xdr:colOff>
          <xdr:row>31</xdr:row>
          <xdr:rowOff>581025</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3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xdr:row>
          <xdr:rowOff>581025</xdr:rowOff>
        </xdr:from>
        <xdr:to>
          <xdr:col>2</xdr:col>
          <xdr:colOff>1628775</xdr:colOff>
          <xdr:row>31</xdr:row>
          <xdr:rowOff>952500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3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xdr:row>
          <xdr:rowOff>923925</xdr:rowOff>
        </xdr:from>
        <xdr:to>
          <xdr:col>2</xdr:col>
          <xdr:colOff>1762125</xdr:colOff>
          <xdr:row>31</xdr:row>
          <xdr:rowOff>1295400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3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1276350</xdr:rowOff>
        </xdr:from>
        <xdr:to>
          <xdr:col>2</xdr:col>
          <xdr:colOff>1543050</xdr:colOff>
          <xdr:row>32</xdr:row>
          <xdr:rowOff>38100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3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1276350</xdr:rowOff>
        </xdr:from>
        <xdr:to>
          <xdr:col>2</xdr:col>
          <xdr:colOff>1543050</xdr:colOff>
          <xdr:row>32</xdr:row>
          <xdr:rowOff>38100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3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1276350</xdr:rowOff>
        </xdr:from>
        <xdr:to>
          <xdr:col>2</xdr:col>
          <xdr:colOff>1543050</xdr:colOff>
          <xdr:row>32</xdr:row>
          <xdr:rowOff>38100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3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1276350</xdr:rowOff>
        </xdr:from>
        <xdr:to>
          <xdr:col>2</xdr:col>
          <xdr:colOff>1543050</xdr:colOff>
          <xdr:row>32</xdr:row>
          <xdr:rowOff>38100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3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1276350</xdr:rowOff>
        </xdr:from>
        <xdr:to>
          <xdr:col>2</xdr:col>
          <xdr:colOff>1543050</xdr:colOff>
          <xdr:row>32</xdr:row>
          <xdr:rowOff>38100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3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1276350</xdr:rowOff>
        </xdr:from>
        <xdr:to>
          <xdr:col>2</xdr:col>
          <xdr:colOff>1543050</xdr:colOff>
          <xdr:row>32</xdr:row>
          <xdr:rowOff>38100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3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171450</xdr:rowOff>
        </xdr:from>
        <xdr:to>
          <xdr:col>2</xdr:col>
          <xdr:colOff>1714500</xdr:colOff>
          <xdr:row>32</xdr:row>
          <xdr:rowOff>581025</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3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32</xdr:row>
          <xdr:rowOff>581025</xdr:rowOff>
        </xdr:from>
        <xdr:to>
          <xdr:col>2</xdr:col>
          <xdr:colOff>1628775</xdr:colOff>
          <xdr:row>32</xdr:row>
          <xdr:rowOff>952500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3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32</xdr:row>
          <xdr:rowOff>923925</xdr:rowOff>
        </xdr:from>
        <xdr:to>
          <xdr:col>2</xdr:col>
          <xdr:colOff>1762125</xdr:colOff>
          <xdr:row>32</xdr:row>
          <xdr:rowOff>1295400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3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32</xdr:row>
          <xdr:rowOff>1276350</xdr:rowOff>
        </xdr:from>
        <xdr:to>
          <xdr:col>2</xdr:col>
          <xdr:colOff>1543050</xdr:colOff>
          <xdr:row>33</xdr:row>
          <xdr:rowOff>38100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3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32</xdr:row>
          <xdr:rowOff>1276350</xdr:rowOff>
        </xdr:from>
        <xdr:to>
          <xdr:col>2</xdr:col>
          <xdr:colOff>1543050</xdr:colOff>
          <xdr:row>33</xdr:row>
          <xdr:rowOff>38100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3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32</xdr:row>
          <xdr:rowOff>1276350</xdr:rowOff>
        </xdr:from>
        <xdr:to>
          <xdr:col>2</xdr:col>
          <xdr:colOff>1543050</xdr:colOff>
          <xdr:row>33</xdr:row>
          <xdr:rowOff>38100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3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xdr:row>
          <xdr:rowOff>171450</xdr:rowOff>
        </xdr:from>
        <xdr:to>
          <xdr:col>2</xdr:col>
          <xdr:colOff>1714500</xdr:colOff>
          <xdr:row>6</xdr:row>
          <xdr:rowOff>581025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3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xdr:row>
          <xdr:rowOff>581025</xdr:rowOff>
        </xdr:from>
        <xdr:to>
          <xdr:col>2</xdr:col>
          <xdr:colOff>1628775</xdr:colOff>
          <xdr:row>6</xdr:row>
          <xdr:rowOff>952500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3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xdr:row>
          <xdr:rowOff>923925</xdr:rowOff>
        </xdr:from>
        <xdr:to>
          <xdr:col>2</xdr:col>
          <xdr:colOff>1762125</xdr:colOff>
          <xdr:row>6</xdr:row>
          <xdr:rowOff>1295400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3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xdr:row>
          <xdr:rowOff>1276350</xdr:rowOff>
        </xdr:from>
        <xdr:to>
          <xdr:col>2</xdr:col>
          <xdr:colOff>1543050</xdr:colOff>
          <xdr:row>6</xdr:row>
          <xdr:rowOff>1657350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3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xdr:row>
          <xdr:rowOff>1276350</xdr:rowOff>
        </xdr:from>
        <xdr:to>
          <xdr:col>2</xdr:col>
          <xdr:colOff>1543050</xdr:colOff>
          <xdr:row>6</xdr:row>
          <xdr:rowOff>1657350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3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xdr:row>
          <xdr:rowOff>1276350</xdr:rowOff>
        </xdr:from>
        <xdr:to>
          <xdr:col>2</xdr:col>
          <xdr:colOff>1543050</xdr:colOff>
          <xdr:row>6</xdr:row>
          <xdr:rowOff>1657350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3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xdr:row>
          <xdr:rowOff>1276350</xdr:rowOff>
        </xdr:from>
        <xdr:to>
          <xdr:col>2</xdr:col>
          <xdr:colOff>1543050</xdr:colOff>
          <xdr:row>6</xdr:row>
          <xdr:rowOff>1657350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3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xdr:row>
          <xdr:rowOff>1276350</xdr:rowOff>
        </xdr:from>
        <xdr:to>
          <xdr:col>2</xdr:col>
          <xdr:colOff>1543050</xdr:colOff>
          <xdr:row>6</xdr:row>
          <xdr:rowOff>1657350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3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xdr:row>
          <xdr:rowOff>1276350</xdr:rowOff>
        </xdr:from>
        <xdr:to>
          <xdr:col>2</xdr:col>
          <xdr:colOff>1543050</xdr:colOff>
          <xdr:row>6</xdr:row>
          <xdr:rowOff>1657350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3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171450</xdr:rowOff>
        </xdr:from>
        <xdr:to>
          <xdr:col>2</xdr:col>
          <xdr:colOff>1714500</xdr:colOff>
          <xdr:row>7</xdr:row>
          <xdr:rowOff>581025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3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xdr:row>
          <xdr:rowOff>581025</xdr:rowOff>
        </xdr:from>
        <xdr:to>
          <xdr:col>2</xdr:col>
          <xdr:colOff>1628775</xdr:colOff>
          <xdr:row>7</xdr:row>
          <xdr:rowOff>952500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3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xdr:row>
          <xdr:rowOff>923925</xdr:rowOff>
        </xdr:from>
        <xdr:to>
          <xdr:col>2</xdr:col>
          <xdr:colOff>1762125</xdr:colOff>
          <xdr:row>7</xdr:row>
          <xdr:rowOff>1295400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3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xdr:row>
          <xdr:rowOff>1276350</xdr:rowOff>
        </xdr:from>
        <xdr:to>
          <xdr:col>2</xdr:col>
          <xdr:colOff>1543050</xdr:colOff>
          <xdr:row>8</xdr:row>
          <xdr:rowOff>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3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xdr:row>
          <xdr:rowOff>1276350</xdr:rowOff>
        </xdr:from>
        <xdr:to>
          <xdr:col>2</xdr:col>
          <xdr:colOff>1543050</xdr:colOff>
          <xdr:row>8</xdr:row>
          <xdr:rowOff>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3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xdr:row>
          <xdr:rowOff>1276350</xdr:rowOff>
        </xdr:from>
        <xdr:to>
          <xdr:col>2</xdr:col>
          <xdr:colOff>1543050</xdr:colOff>
          <xdr:row>8</xdr:row>
          <xdr:rowOff>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3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171450</xdr:rowOff>
        </xdr:from>
        <xdr:to>
          <xdr:col>2</xdr:col>
          <xdr:colOff>1714500</xdr:colOff>
          <xdr:row>8</xdr:row>
          <xdr:rowOff>581025</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3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xdr:row>
          <xdr:rowOff>581025</xdr:rowOff>
        </xdr:from>
        <xdr:to>
          <xdr:col>2</xdr:col>
          <xdr:colOff>1628775</xdr:colOff>
          <xdr:row>8</xdr:row>
          <xdr:rowOff>952500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3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xdr:row>
          <xdr:rowOff>923925</xdr:rowOff>
        </xdr:from>
        <xdr:to>
          <xdr:col>2</xdr:col>
          <xdr:colOff>1762125</xdr:colOff>
          <xdr:row>8</xdr:row>
          <xdr:rowOff>1295400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3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xdr:row>
          <xdr:rowOff>1276350</xdr:rowOff>
        </xdr:from>
        <xdr:to>
          <xdr:col>2</xdr:col>
          <xdr:colOff>1543050</xdr:colOff>
          <xdr:row>9</xdr:row>
          <xdr:rowOff>28575</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3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xdr:row>
          <xdr:rowOff>1276350</xdr:rowOff>
        </xdr:from>
        <xdr:to>
          <xdr:col>2</xdr:col>
          <xdr:colOff>1543050</xdr:colOff>
          <xdr:row>9</xdr:row>
          <xdr:rowOff>28575</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3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xdr:row>
          <xdr:rowOff>1276350</xdr:rowOff>
        </xdr:from>
        <xdr:to>
          <xdr:col>2</xdr:col>
          <xdr:colOff>1543050</xdr:colOff>
          <xdr:row>9</xdr:row>
          <xdr:rowOff>28575</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3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171450</xdr:rowOff>
        </xdr:from>
        <xdr:to>
          <xdr:col>2</xdr:col>
          <xdr:colOff>1714500</xdr:colOff>
          <xdr:row>9</xdr:row>
          <xdr:rowOff>581025</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3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581025</xdr:rowOff>
        </xdr:from>
        <xdr:to>
          <xdr:col>2</xdr:col>
          <xdr:colOff>1628775</xdr:colOff>
          <xdr:row>9</xdr:row>
          <xdr:rowOff>952500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3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923925</xdr:rowOff>
        </xdr:from>
        <xdr:to>
          <xdr:col>2</xdr:col>
          <xdr:colOff>1762125</xdr:colOff>
          <xdr:row>9</xdr:row>
          <xdr:rowOff>1295400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3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1276350</xdr:rowOff>
        </xdr:from>
        <xdr:to>
          <xdr:col>2</xdr:col>
          <xdr:colOff>1543050</xdr:colOff>
          <xdr:row>9</xdr:row>
          <xdr:rowOff>1657350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3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1276350</xdr:rowOff>
        </xdr:from>
        <xdr:to>
          <xdr:col>2</xdr:col>
          <xdr:colOff>1543050</xdr:colOff>
          <xdr:row>9</xdr:row>
          <xdr:rowOff>1657350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03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1276350</xdr:rowOff>
        </xdr:from>
        <xdr:to>
          <xdr:col>2</xdr:col>
          <xdr:colOff>1543050</xdr:colOff>
          <xdr:row>9</xdr:row>
          <xdr:rowOff>1657350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3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171450</xdr:rowOff>
        </xdr:from>
        <xdr:to>
          <xdr:col>2</xdr:col>
          <xdr:colOff>1714500</xdr:colOff>
          <xdr:row>10</xdr:row>
          <xdr:rowOff>581025</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3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581025</xdr:rowOff>
        </xdr:from>
        <xdr:to>
          <xdr:col>2</xdr:col>
          <xdr:colOff>1628775</xdr:colOff>
          <xdr:row>10</xdr:row>
          <xdr:rowOff>952500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3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923925</xdr:rowOff>
        </xdr:from>
        <xdr:to>
          <xdr:col>2</xdr:col>
          <xdr:colOff>1762125</xdr:colOff>
          <xdr:row>10</xdr:row>
          <xdr:rowOff>1295400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3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1276350</xdr:rowOff>
        </xdr:from>
        <xdr:to>
          <xdr:col>2</xdr:col>
          <xdr:colOff>1543050</xdr:colOff>
          <xdr:row>10</xdr:row>
          <xdr:rowOff>1657350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03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1276350</xdr:rowOff>
        </xdr:from>
        <xdr:to>
          <xdr:col>2</xdr:col>
          <xdr:colOff>1543050</xdr:colOff>
          <xdr:row>10</xdr:row>
          <xdr:rowOff>1657350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3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1276350</xdr:rowOff>
        </xdr:from>
        <xdr:to>
          <xdr:col>2</xdr:col>
          <xdr:colOff>1543050</xdr:colOff>
          <xdr:row>10</xdr:row>
          <xdr:rowOff>1657350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3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171450</xdr:rowOff>
        </xdr:from>
        <xdr:to>
          <xdr:col>2</xdr:col>
          <xdr:colOff>1714500</xdr:colOff>
          <xdr:row>11</xdr:row>
          <xdr:rowOff>581025</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3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581025</xdr:rowOff>
        </xdr:from>
        <xdr:to>
          <xdr:col>2</xdr:col>
          <xdr:colOff>1628775</xdr:colOff>
          <xdr:row>11</xdr:row>
          <xdr:rowOff>952500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3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923925</xdr:rowOff>
        </xdr:from>
        <xdr:to>
          <xdr:col>2</xdr:col>
          <xdr:colOff>1762125</xdr:colOff>
          <xdr:row>11</xdr:row>
          <xdr:rowOff>1295400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3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1276350</xdr:rowOff>
        </xdr:from>
        <xdr:to>
          <xdr:col>2</xdr:col>
          <xdr:colOff>1543050</xdr:colOff>
          <xdr:row>12</xdr:row>
          <xdr:rowOff>38100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3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1276350</xdr:rowOff>
        </xdr:from>
        <xdr:to>
          <xdr:col>2</xdr:col>
          <xdr:colOff>1543050</xdr:colOff>
          <xdr:row>12</xdr:row>
          <xdr:rowOff>38100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3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1276350</xdr:rowOff>
        </xdr:from>
        <xdr:to>
          <xdr:col>2</xdr:col>
          <xdr:colOff>1543050</xdr:colOff>
          <xdr:row>12</xdr:row>
          <xdr:rowOff>38100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3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34</xdr:row>
          <xdr:rowOff>171450</xdr:rowOff>
        </xdr:from>
        <xdr:to>
          <xdr:col>2</xdr:col>
          <xdr:colOff>1714500</xdr:colOff>
          <xdr:row>34</xdr:row>
          <xdr:rowOff>581025</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3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34</xdr:row>
          <xdr:rowOff>581025</xdr:rowOff>
        </xdr:from>
        <xdr:to>
          <xdr:col>2</xdr:col>
          <xdr:colOff>1628775</xdr:colOff>
          <xdr:row>34</xdr:row>
          <xdr:rowOff>952500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3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34</xdr:row>
          <xdr:rowOff>923925</xdr:rowOff>
        </xdr:from>
        <xdr:to>
          <xdr:col>2</xdr:col>
          <xdr:colOff>1762125</xdr:colOff>
          <xdr:row>34</xdr:row>
          <xdr:rowOff>1295400</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3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1276350</xdr:rowOff>
        </xdr:from>
        <xdr:to>
          <xdr:col>2</xdr:col>
          <xdr:colOff>1543050</xdr:colOff>
          <xdr:row>35</xdr:row>
          <xdr:rowOff>38100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3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1276350</xdr:rowOff>
        </xdr:from>
        <xdr:to>
          <xdr:col>2</xdr:col>
          <xdr:colOff>1543050</xdr:colOff>
          <xdr:row>35</xdr:row>
          <xdr:rowOff>38100</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3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1276350</xdr:rowOff>
        </xdr:from>
        <xdr:to>
          <xdr:col>2</xdr:col>
          <xdr:colOff>1543050</xdr:colOff>
          <xdr:row>35</xdr:row>
          <xdr:rowOff>38100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03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35</xdr:row>
          <xdr:rowOff>171450</xdr:rowOff>
        </xdr:from>
        <xdr:to>
          <xdr:col>2</xdr:col>
          <xdr:colOff>1714500</xdr:colOff>
          <xdr:row>35</xdr:row>
          <xdr:rowOff>581025</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03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35</xdr:row>
          <xdr:rowOff>581025</xdr:rowOff>
        </xdr:from>
        <xdr:to>
          <xdr:col>2</xdr:col>
          <xdr:colOff>1628775</xdr:colOff>
          <xdr:row>35</xdr:row>
          <xdr:rowOff>952500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3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35</xdr:row>
          <xdr:rowOff>923925</xdr:rowOff>
        </xdr:from>
        <xdr:to>
          <xdr:col>2</xdr:col>
          <xdr:colOff>1762125</xdr:colOff>
          <xdr:row>35</xdr:row>
          <xdr:rowOff>1295400</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3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35</xdr:row>
          <xdr:rowOff>1276350</xdr:rowOff>
        </xdr:from>
        <xdr:to>
          <xdr:col>2</xdr:col>
          <xdr:colOff>1543050</xdr:colOff>
          <xdr:row>36</xdr:row>
          <xdr:rowOff>38100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3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35</xdr:row>
          <xdr:rowOff>1276350</xdr:rowOff>
        </xdr:from>
        <xdr:to>
          <xdr:col>2</xdr:col>
          <xdr:colOff>1543050</xdr:colOff>
          <xdr:row>36</xdr:row>
          <xdr:rowOff>38100</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3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35</xdr:row>
          <xdr:rowOff>1276350</xdr:rowOff>
        </xdr:from>
        <xdr:to>
          <xdr:col>2</xdr:col>
          <xdr:colOff>1543050</xdr:colOff>
          <xdr:row>36</xdr:row>
          <xdr:rowOff>38100</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03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xdr:row>
          <xdr:rowOff>171450</xdr:rowOff>
        </xdr:from>
        <xdr:to>
          <xdr:col>2</xdr:col>
          <xdr:colOff>1714500</xdr:colOff>
          <xdr:row>36</xdr:row>
          <xdr:rowOff>581025</xdr:rowOff>
        </xdr:to>
        <xdr:sp macro="" textlink="">
          <xdr:nvSpPr>
            <xdr:cNvPr id="5273" name="Check Box 153" hidden="1">
              <a:extLst>
                <a:ext uri="{63B3BB69-23CF-44E3-9099-C40C66FF867C}">
                  <a14:compatExt spid="_x0000_s5273"/>
                </a:ext>
                <a:ext uri="{FF2B5EF4-FFF2-40B4-BE49-F238E27FC236}">
                  <a16:creationId xmlns:a16="http://schemas.microsoft.com/office/drawing/2014/main" id="{00000000-0008-0000-03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36</xdr:row>
          <xdr:rowOff>581025</xdr:rowOff>
        </xdr:from>
        <xdr:to>
          <xdr:col>2</xdr:col>
          <xdr:colOff>1628775</xdr:colOff>
          <xdr:row>36</xdr:row>
          <xdr:rowOff>952500</xdr:rowOff>
        </xdr:to>
        <xdr:sp macro="" textlink="">
          <xdr:nvSpPr>
            <xdr:cNvPr id="5274" name="Check Box 154" hidden="1">
              <a:extLst>
                <a:ext uri="{63B3BB69-23CF-44E3-9099-C40C66FF867C}">
                  <a14:compatExt spid="_x0000_s5274"/>
                </a:ext>
                <a:ext uri="{FF2B5EF4-FFF2-40B4-BE49-F238E27FC236}">
                  <a16:creationId xmlns:a16="http://schemas.microsoft.com/office/drawing/2014/main" id="{00000000-0008-0000-03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36</xdr:row>
          <xdr:rowOff>923925</xdr:rowOff>
        </xdr:from>
        <xdr:to>
          <xdr:col>2</xdr:col>
          <xdr:colOff>1762125</xdr:colOff>
          <xdr:row>36</xdr:row>
          <xdr:rowOff>1295400</xdr:rowOff>
        </xdr:to>
        <xdr:sp macro="" textlink="">
          <xdr:nvSpPr>
            <xdr:cNvPr id="5275" name="Check Box 155" hidden="1">
              <a:extLst>
                <a:ext uri="{63B3BB69-23CF-44E3-9099-C40C66FF867C}">
                  <a14:compatExt spid="_x0000_s5275"/>
                </a:ext>
                <a:ext uri="{FF2B5EF4-FFF2-40B4-BE49-F238E27FC236}">
                  <a16:creationId xmlns:a16="http://schemas.microsoft.com/office/drawing/2014/main" id="{00000000-0008-0000-03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1276350</xdr:rowOff>
        </xdr:from>
        <xdr:to>
          <xdr:col>2</xdr:col>
          <xdr:colOff>1543050</xdr:colOff>
          <xdr:row>37</xdr:row>
          <xdr:rowOff>38100</xdr:rowOff>
        </xdr:to>
        <xdr:sp macro="" textlink="">
          <xdr:nvSpPr>
            <xdr:cNvPr id="5276" name="Check Box 156" hidden="1">
              <a:extLst>
                <a:ext uri="{63B3BB69-23CF-44E3-9099-C40C66FF867C}">
                  <a14:compatExt spid="_x0000_s5276"/>
                </a:ext>
                <a:ext uri="{FF2B5EF4-FFF2-40B4-BE49-F238E27FC236}">
                  <a16:creationId xmlns:a16="http://schemas.microsoft.com/office/drawing/2014/main" id="{00000000-0008-0000-03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1276350</xdr:rowOff>
        </xdr:from>
        <xdr:to>
          <xdr:col>2</xdr:col>
          <xdr:colOff>1543050</xdr:colOff>
          <xdr:row>37</xdr:row>
          <xdr:rowOff>38100</xdr:rowOff>
        </xdr:to>
        <xdr:sp macro="" textlink="">
          <xdr:nvSpPr>
            <xdr:cNvPr id="5277" name="Check Box 157" hidden="1">
              <a:extLst>
                <a:ext uri="{63B3BB69-23CF-44E3-9099-C40C66FF867C}">
                  <a14:compatExt spid="_x0000_s5277"/>
                </a:ext>
                <a:ext uri="{FF2B5EF4-FFF2-40B4-BE49-F238E27FC236}">
                  <a16:creationId xmlns:a16="http://schemas.microsoft.com/office/drawing/2014/main" id="{00000000-0008-0000-03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1276350</xdr:rowOff>
        </xdr:from>
        <xdr:to>
          <xdr:col>2</xdr:col>
          <xdr:colOff>1543050</xdr:colOff>
          <xdr:row>37</xdr:row>
          <xdr:rowOff>38100</xdr:rowOff>
        </xdr:to>
        <xdr:sp macro="" textlink="">
          <xdr:nvSpPr>
            <xdr:cNvPr id="5278" name="Check Box 158" hidden="1">
              <a:extLst>
                <a:ext uri="{63B3BB69-23CF-44E3-9099-C40C66FF867C}">
                  <a14:compatExt spid="_x0000_s5278"/>
                </a:ext>
                <a:ext uri="{FF2B5EF4-FFF2-40B4-BE49-F238E27FC236}">
                  <a16:creationId xmlns:a16="http://schemas.microsoft.com/office/drawing/2014/main" id="{00000000-0008-0000-03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171450</xdr:rowOff>
        </xdr:from>
        <xdr:to>
          <xdr:col>2</xdr:col>
          <xdr:colOff>1714500</xdr:colOff>
          <xdr:row>37</xdr:row>
          <xdr:rowOff>581025</xdr:rowOff>
        </xdr:to>
        <xdr:sp macro="" textlink="">
          <xdr:nvSpPr>
            <xdr:cNvPr id="5279" name="Check Box 159" hidden="1">
              <a:extLst>
                <a:ext uri="{63B3BB69-23CF-44E3-9099-C40C66FF867C}">
                  <a14:compatExt spid="_x0000_s5279"/>
                </a:ext>
                <a:ext uri="{FF2B5EF4-FFF2-40B4-BE49-F238E27FC236}">
                  <a16:creationId xmlns:a16="http://schemas.microsoft.com/office/drawing/2014/main" id="{00000000-0008-0000-03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37</xdr:row>
          <xdr:rowOff>581025</xdr:rowOff>
        </xdr:from>
        <xdr:to>
          <xdr:col>2</xdr:col>
          <xdr:colOff>1628775</xdr:colOff>
          <xdr:row>37</xdr:row>
          <xdr:rowOff>952500</xdr:rowOff>
        </xdr:to>
        <xdr:sp macro="" textlink="">
          <xdr:nvSpPr>
            <xdr:cNvPr id="5280" name="Check Box 160" hidden="1">
              <a:extLst>
                <a:ext uri="{63B3BB69-23CF-44E3-9099-C40C66FF867C}">
                  <a14:compatExt spid="_x0000_s5280"/>
                </a:ext>
                <a:ext uri="{FF2B5EF4-FFF2-40B4-BE49-F238E27FC236}">
                  <a16:creationId xmlns:a16="http://schemas.microsoft.com/office/drawing/2014/main" id="{00000000-0008-0000-03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37</xdr:row>
          <xdr:rowOff>923925</xdr:rowOff>
        </xdr:from>
        <xdr:to>
          <xdr:col>2</xdr:col>
          <xdr:colOff>1762125</xdr:colOff>
          <xdr:row>37</xdr:row>
          <xdr:rowOff>1295400</xdr:rowOff>
        </xdr:to>
        <xdr:sp macro="" textlink="">
          <xdr:nvSpPr>
            <xdr:cNvPr id="5281" name="Check Box 161" hidden="1">
              <a:extLst>
                <a:ext uri="{63B3BB69-23CF-44E3-9099-C40C66FF867C}">
                  <a14:compatExt spid="_x0000_s5281"/>
                </a:ext>
                <a:ext uri="{FF2B5EF4-FFF2-40B4-BE49-F238E27FC236}">
                  <a16:creationId xmlns:a16="http://schemas.microsoft.com/office/drawing/2014/main" id="{00000000-0008-0000-03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1276350</xdr:rowOff>
        </xdr:from>
        <xdr:to>
          <xdr:col>2</xdr:col>
          <xdr:colOff>1543050</xdr:colOff>
          <xdr:row>38</xdr:row>
          <xdr:rowOff>38100</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id="{00000000-0008-0000-03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1276350</xdr:rowOff>
        </xdr:from>
        <xdr:to>
          <xdr:col>2</xdr:col>
          <xdr:colOff>1543050</xdr:colOff>
          <xdr:row>38</xdr:row>
          <xdr:rowOff>38100</xdr:rowOff>
        </xdr:to>
        <xdr:sp macro="" textlink="">
          <xdr:nvSpPr>
            <xdr:cNvPr id="5283" name="Check Box 163" hidden="1">
              <a:extLst>
                <a:ext uri="{63B3BB69-23CF-44E3-9099-C40C66FF867C}">
                  <a14:compatExt spid="_x0000_s5283"/>
                </a:ext>
                <a:ext uri="{FF2B5EF4-FFF2-40B4-BE49-F238E27FC236}">
                  <a16:creationId xmlns:a16="http://schemas.microsoft.com/office/drawing/2014/main" id="{00000000-0008-0000-03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1276350</xdr:rowOff>
        </xdr:from>
        <xdr:to>
          <xdr:col>2</xdr:col>
          <xdr:colOff>1543050</xdr:colOff>
          <xdr:row>38</xdr:row>
          <xdr:rowOff>38100</xdr:rowOff>
        </xdr:to>
        <xdr:sp macro="" textlink="">
          <xdr:nvSpPr>
            <xdr:cNvPr id="5284" name="Check Box 164" hidden="1">
              <a:extLst>
                <a:ext uri="{63B3BB69-23CF-44E3-9099-C40C66FF867C}">
                  <a14:compatExt spid="_x0000_s5284"/>
                </a:ext>
                <a:ext uri="{FF2B5EF4-FFF2-40B4-BE49-F238E27FC236}">
                  <a16:creationId xmlns:a16="http://schemas.microsoft.com/office/drawing/2014/main" id="{00000000-0008-0000-03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xdr:row>
          <xdr:rowOff>171450</xdr:rowOff>
        </xdr:from>
        <xdr:to>
          <xdr:col>2</xdr:col>
          <xdr:colOff>1714500</xdr:colOff>
          <xdr:row>38</xdr:row>
          <xdr:rowOff>581025</xdr:rowOff>
        </xdr:to>
        <xdr:sp macro="" textlink="">
          <xdr:nvSpPr>
            <xdr:cNvPr id="5285" name="Check Box 165" hidden="1">
              <a:extLst>
                <a:ext uri="{63B3BB69-23CF-44E3-9099-C40C66FF867C}">
                  <a14:compatExt spid="_x0000_s5285"/>
                </a:ext>
                <a:ext uri="{FF2B5EF4-FFF2-40B4-BE49-F238E27FC236}">
                  <a16:creationId xmlns:a16="http://schemas.microsoft.com/office/drawing/2014/main" id="{00000000-0008-0000-03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38</xdr:row>
          <xdr:rowOff>581025</xdr:rowOff>
        </xdr:from>
        <xdr:to>
          <xdr:col>2</xdr:col>
          <xdr:colOff>1628775</xdr:colOff>
          <xdr:row>38</xdr:row>
          <xdr:rowOff>952500</xdr:rowOff>
        </xdr:to>
        <xdr:sp macro="" textlink="">
          <xdr:nvSpPr>
            <xdr:cNvPr id="5286" name="Check Box 166" hidden="1">
              <a:extLst>
                <a:ext uri="{63B3BB69-23CF-44E3-9099-C40C66FF867C}">
                  <a14:compatExt spid="_x0000_s5286"/>
                </a:ext>
                <a:ext uri="{FF2B5EF4-FFF2-40B4-BE49-F238E27FC236}">
                  <a16:creationId xmlns:a16="http://schemas.microsoft.com/office/drawing/2014/main" id="{00000000-0008-0000-03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38</xdr:row>
          <xdr:rowOff>923925</xdr:rowOff>
        </xdr:from>
        <xdr:to>
          <xdr:col>2</xdr:col>
          <xdr:colOff>1762125</xdr:colOff>
          <xdr:row>38</xdr:row>
          <xdr:rowOff>1295400</xdr:rowOff>
        </xdr:to>
        <xdr:sp macro="" textlink="">
          <xdr:nvSpPr>
            <xdr:cNvPr id="5287" name="Check Box 167" hidden="1">
              <a:extLst>
                <a:ext uri="{63B3BB69-23CF-44E3-9099-C40C66FF867C}">
                  <a14:compatExt spid="_x0000_s5287"/>
                </a:ext>
                <a:ext uri="{FF2B5EF4-FFF2-40B4-BE49-F238E27FC236}">
                  <a16:creationId xmlns:a16="http://schemas.microsoft.com/office/drawing/2014/main" id="{00000000-0008-0000-03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1276350</xdr:rowOff>
        </xdr:from>
        <xdr:to>
          <xdr:col>2</xdr:col>
          <xdr:colOff>1543050</xdr:colOff>
          <xdr:row>39</xdr:row>
          <xdr:rowOff>38100</xdr:rowOff>
        </xdr:to>
        <xdr:sp macro="" textlink="">
          <xdr:nvSpPr>
            <xdr:cNvPr id="5288" name="Check Box 168" hidden="1">
              <a:extLst>
                <a:ext uri="{63B3BB69-23CF-44E3-9099-C40C66FF867C}">
                  <a14:compatExt spid="_x0000_s5288"/>
                </a:ext>
                <a:ext uri="{FF2B5EF4-FFF2-40B4-BE49-F238E27FC236}">
                  <a16:creationId xmlns:a16="http://schemas.microsoft.com/office/drawing/2014/main" id="{00000000-0008-0000-03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1276350</xdr:rowOff>
        </xdr:from>
        <xdr:to>
          <xdr:col>2</xdr:col>
          <xdr:colOff>1543050</xdr:colOff>
          <xdr:row>39</xdr:row>
          <xdr:rowOff>38100</xdr:rowOff>
        </xdr:to>
        <xdr:sp macro="" textlink="">
          <xdr:nvSpPr>
            <xdr:cNvPr id="5289" name="Check Box 169" hidden="1">
              <a:extLst>
                <a:ext uri="{63B3BB69-23CF-44E3-9099-C40C66FF867C}">
                  <a14:compatExt spid="_x0000_s5289"/>
                </a:ext>
                <a:ext uri="{FF2B5EF4-FFF2-40B4-BE49-F238E27FC236}">
                  <a16:creationId xmlns:a16="http://schemas.microsoft.com/office/drawing/2014/main" id="{00000000-0008-0000-03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1276350</xdr:rowOff>
        </xdr:from>
        <xdr:to>
          <xdr:col>2</xdr:col>
          <xdr:colOff>1543050</xdr:colOff>
          <xdr:row>39</xdr:row>
          <xdr:rowOff>38100</xdr:rowOff>
        </xdr:to>
        <xdr:sp macro="" textlink="">
          <xdr:nvSpPr>
            <xdr:cNvPr id="5290" name="Check Box 170" hidden="1">
              <a:extLst>
                <a:ext uri="{63B3BB69-23CF-44E3-9099-C40C66FF867C}">
                  <a14:compatExt spid="_x0000_s5290"/>
                </a:ext>
                <a:ext uri="{FF2B5EF4-FFF2-40B4-BE49-F238E27FC236}">
                  <a16:creationId xmlns:a16="http://schemas.microsoft.com/office/drawing/2014/main" id="{00000000-0008-0000-03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171450</xdr:rowOff>
        </xdr:from>
        <xdr:to>
          <xdr:col>2</xdr:col>
          <xdr:colOff>1714500</xdr:colOff>
          <xdr:row>39</xdr:row>
          <xdr:rowOff>581025</xdr:rowOff>
        </xdr:to>
        <xdr:sp macro="" textlink="">
          <xdr:nvSpPr>
            <xdr:cNvPr id="5291" name="Check Box 171" hidden="1">
              <a:extLst>
                <a:ext uri="{63B3BB69-23CF-44E3-9099-C40C66FF867C}">
                  <a14:compatExt spid="_x0000_s5291"/>
                </a:ext>
                <a:ext uri="{FF2B5EF4-FFF2-40B4-BE49-F238E27FC236}">
                  <a16:creationId xmlns:a16="http://schemas.microsoft.com/office/drawing/2014/main" id="{00000000-0008-0000-03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xdr:row>
          <xdr:rowOff>581025</xdr:rowOff>
        </xdr:from>
        <xdr:to>
          <xdr:col>2</xdr:col>
          <xdr:colOff>1628775</xdr:colOff>
          <xdr:row>39</xdr:row>
          <xdr:rowOff>952500</xdr:rowOff>
        </xdr:to>
        <xdr:sp macro="" textlink="">
          <xdr:nvSpPr>
            <xdr:cNvPr id="5292" name="Check Box 172" hidden="1">
              <a:extLst>
                <a:ext uri="{63B3BB69-23CF-44E3-9099-C40C66FF867C}">
                  <a14:compatExt spid="_x0000_s5292"/>
                </a:ext>
                <a:ext uri="{FF2B5EF4-FFF2-40B4-BE49-F238E27FC236}">
                  <a16:creationId xmlns:a16="http://schemas.microsoft.com/office/drawing/2014/main" id="{00000000-0008-0000-03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xdr:row>
          <xdr:rowOff>923925</xdr:rowOff>
        </xdr:from>
        <xdr:to>
          <xdr:col>2</xdr:col>
          <xdr:colOff>1762125</xdr:colOff>
          <xdr:row>39</xdr:row>
          <xdr:rowOff>1295400</xdr:rowOff>
        </xdr:to>
        <xdr:sp macro="" textlink="">
          <xdr:nvSpPr>
            <xdr:cNvPr id="5293" name="Check Box 173" hidden="1">
              <a:extLst>
                <a:ext uri="{63B3BB69-23CF-44E3-9099-C40C66FF867C}">
                  <a14:compatExt spid="_x0000_s5293"/>
                </a:ext>
                <a:ext uri="{FF2B5EF4-FFF2-40B4-BE49-F238E27FC236}">
                  <a16:creationId xmlns:a16="http://schemas.microsoft.com/office/drawing/2014/main" id="{00000000-0008-0000-03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1276350</xdr:rowOff>
        </xdr:from>
        <xdr:to>
          <xdr:col>2</xdr:col>
          <xdr:colOff>1543050</xdr:colOff>
          <xdr:row>40</xdr:row>
          <xdr:rowOff>38100</xdr:rowOff>
        </xdr:to>
        <xdr:sp macro="" textlink="">
          <xdr:nvSpPr>
            <xdr:cNvPr id="5294" name="Check Box 174" hidden="1">
              <a:extLst>
                <a:ext uri="{63B3BB69-23CF-44E3-9099-C40C66FF867C}">
                  <a14:compatExt spid="_x0000_s5294"/>
                </a:ext>
                <a:ext uri="{FF2B5EF4-FFF2-40B4-BE49-F238E27FC236}">
                  <a16:creationId xmlns:a16="http://schemas.microsoft.com/office/drawing/2014/main" id="{00000000-0008-0000-03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1276350</xdr:rowOff>
        </xdr:from>
        <xdr:to>
          <xdr:col>2</xdr:col>
          <xdr:colOff>1543050</xdr:colOff>
          <xdr:row>40</xdr:row>
          <xdr:rowOff>38100</xdr:rowOff>
        </xdr:to>
        <xdr:sp macro="" textlink="">
          <xdr:nvSpPr>
            <xdr:cNvPr id="5295" name="Check Box 175" hidden="1">
              <a:extLst>
                <a:ext uri="{63B3BB69-23CF-44E3-9099-C40C66FF867C}">
                  <a14:compatExt spid="_x0000_s5295"/>
                </a:ext>
                <a:ext uri="{FF2B5EF4-FFF2-40B4-BE49-F238E27FC236}">
                  <a16:creationId xmlns:a16="http://schemas.microsoft.com/office/drawing/2014/main" id="{00000000-0008-0000-03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1276350</xdr:rowOff>
        </xdr:from>
        <xdr:to>
          <xdr:col>2</xdr:col>
          <xdr:colOff>1543050</xdr:colOff>
          <xdr:row>40</xdr:row>
          <xdr:rowOff>38100</xdr:rowOff>
        </xdr:to>
        <xdr:sp macro="" textlink="">
          <xdr:nvSpPr>
            <xdr:cNvPr id="5296" name="Check Box 176" hidden="1">
              <a:extLst>
                <a:ext uri="{63B3BB69-23CF-44E3-9099-C40C66FF867C}">
                  <a14:compatExt spid="_x0000_s5296"/>
                </a:ext>
                <a:ext uri="{FF2B5EF4-FFF2-40B4-BE49-F238E27FC236}">
                  <a16:creationId xmlns:a16="http://schemas.microsoft.com/office/drawing/2014/main" id="{00000000-0008-0000-03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171450</xdr:rowOff>
        </xdr:from>
        <xdr:to>
          <xdr:col>2</xdr:col>
          <xdr:colOff>1714500</xdr:colOff>
          <xdr:row>40</xdr:row>
          <xdr:rowOff>581025</xdr:rowOff>
        </xdr:to>
        <xdr:sp macro="" textlink="">
          <xdr:nvSpPr>
            <xdr:cNvPr id="5297" name="Check Box 177" hidden="1">
              <a:extLst>
                <a:ext uri="{63B3BB69-23CF-44E3-9099-C40C66FF867C}">
                  <a14:compatExt spid="_x0000_s5297"/>
                </a:ext>
                <a:ext uri="{FF2B5EF4-FFF2-40B4-BE49-F238E27FC236}">
                  <a16:creationId xmlns:a16="http://schemas.microsoft.com/office/drawing/2014/main" id="{00000000-0008-0000-03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581025</xdr:rowOff>
        </xdr:from>
        <xdr:to>
          <xdr:col>2</xdr:col>
          <xdr:colOff>1628775</xdr:colOff>
          <xdr:row>40</xdr:row>
          <xdr:rowOff>952500</xdr:rowOff>
        </xdr:to>
        <xdr:sp macro="" textlink="">
          <xdr:nvSpPr>
            <xdr:cNvPr id="5298" name="Check Box 178" hidden="1">
              <a:extLst>
                <a:ext uri="{63B3BB69-23CF-44E3-9099-C40C66FF867C}">
                  <a14:compatExt spid="_x0000_s5298"/>
                </a:ext>
                <a:ext uri="{FF2B5EF4-FFF2-40B4-BE49-F238E27FC236}">
                  <a16:creationId xmlns:a16="http://schemas.microsoft.com/office/drawing/2014/main" id="{00000000-0008-0000-03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923925</xdr:rowOff>
        </xdr:from>
        <xdr:to>
          <xdr:col>2</xdr:col>
          <xdr:colOff>1762125</xdr:colOff>
          <xdr:row>40</xdr:row>
          <xdr:rowOff>1295400</xdr:rowOff>
        </xdr:to>
        <xdr:sp macro="" textlink="">
          <xdr:nvSpPr>
            <xdr:cNvPr id="5299" name="Check Box 179" hidden="1">
              <a:extLst>
                <a:ext uri="{63B3BB69-23CF-44E3-9099-C40C66FF867C}">
                  <a14:compatExt spid="_x0000_s5299"/>
                </a:ext>
                <a:ext uri="{FF2B5EF4-FFF2-40B4-BE49-F238E27FC236}">
                  <a16:creationId xmlns:a16="http://schemas.microsoft.com/office/drawing/2014/main" id="{00000000-0008-0000-03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1276350</xdr:rowOff>
        </xdr:from>
        <xdr:to>
          <xdr:col>2</xdr:col>
          <xdr:colOff>1543050</xdr:colOff>
          <xdr:row>41</xdr:row>
          <xdr:rowOff>38100</xdr:rowOff>
        </xdr:to>
        <xdr:sp macro="" textlink="">
          <xdr:nvSpPr>
            <xdr:cNvPr id="5300" name="Check Box 180" hidden="1">
              <a:extLst>
                <a:ext uri="{63B3BB69-23CF-44E3-9099-C40C66FF867C}">
                  <a14:compatExt spid="_x0000_s5300"/>
                </a:ext>
                <a:ext uri="{FF2B5EF4-FFF2-40B4-BE49-F238E27FC236}">
                  <a16:creationId xmlns:a16="http://schemas.microsoft.com/office/drawing/2014/main" id="{00000000-0008-0000-03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1276350</xdr:rowOff>
        </xdr:from>
        <xdr:to>
          <xdr:col>2</xdr:col>
          <xdr:colOff>1543050</xdr:colOff>
          <xdr:row>41</xdr:row>
          <xdr:rowOff>38100</xdr:rowOff>
        </xdr:to>
        <xdr:sp macro="" textlink="">
          <xdr:nvSpPr>
            <xdr:cNvPr id="5301" name="Check Box 181" hidden="1">
              <a:extLst>
                <a:ext uri="{63B3BB69-23CF-44E3-9099-C40C66FF867C}">
                  <a14:compatExt spid="_x0000_s5301"/>
                </a:ext>
                <a:ext uri="{FF2B5EF4-FFF2-40B4-BE49-F238E27FC236}">
                  <a16:creationId xmlns:a16="http://schemas.microsoft.com/office/drawing/2014/main" id="{00000000-0008-0000-03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1276350</xdr:rowOff>
        </xdr:from>
        <xdr:to>
          <xdr:col>2</xdr:col>
          <xdr:colOff>1543050</xdr:colOff>
          <xdr:row>41</xdr:row>
          <xdr:rowOff>38100</xdr:rowOff>
        </xdr:to>
        <xdr:sp macro="" textlink="">
          <xdr:nvSpPr>
            <xdr:cNvPr id="5302" name="Check Box 182" hidden="1">
              <a:extLst>
                <a:ext uri="{63B3BB69-23CF-44E3-9099-C40C66FF867C}">
                  <a14:compatExt spid="_x0000_s5302"/>
                </a:ext>
                <a:ext uri="{FF2B5EF4-FFF2-40B4-BE49-F238E27FC236}">
                  <a16:creationId xmlns:a16="http://schemas.microsoft.com/office/drawing/2014/main" id="{00000000-0008-0000-03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xdr:row>
          <xdr:rowOff>171450</xdr:rowOff>
        </xdr:from>
        <xdr:to>
          <xdr:col>2</xdr:col>
          <xdr:colOff>1714500</xdr:colOff>
          <xdr:row>41</xdr:row>
          <xdr:rowOff>581025</xdr:rowOff>
        </xdr:to>
        <xdr:sp macro="" textlink="">
          <xdr:nvSpPr>
            <xdr:cNvPr id="5303" name="Check Box 183" hidden="1">
              <a:extLst>
                <a:ext uri="{63B3BB69-23CF-44E3-9099-C40C66FF867C}">
                  <a14:compatExt spid="_x0000_s5303"/>
                </a:ext>
                <a:ext uri="{FF2B5EF4-FFF2-40B4-BE49-F238E27FC236}">
                  <a16:creationId xmlns:a16="http://schemas.microsoft.com/office/drawing/2014/main" id="{00000000-0008-0000-03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41</xdr:row>
          <xdr:rowOff>581025</xdr:rowOff>
        </xdr:from>
        <xdr:to>
          <xdr:col>2</xdr:col>
          <xdr:colOff>1628775</xdr:colOff>
          <xdr:row>41</xdr:row>
          <xdr:rowOff>952500</xdr:rowOff>
        </xdr:to>
        <xdr:sp macro="" textlink="">
          <xdr:nvSpPr>
            <xdr:cNvPr id="5304" name="Check Box 184" hidden="1">
              <a:extLst>
                <a:ext uri="{63B3BB69-23CF-44E3-9099-C40C66FF867C}">
                  <a14:compatExt spid="_x0000_s5304"/>
                </a:ext>
                <a:ext uri="{FF2B5EF4-FFF2-40B4-BE49-F238E27FC236}">
                  <a16:creationId xmlns:a16="http://schemas.microsoft.com/office/drawing/2014/main" id="{00000000-0008-0000-03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41</xdr:row>
          <xdr:rowOff>923925</xdr:rowOff>
        </xdr:from>
        <xdr:to>
          <xdr:col>2</xdr:col>
          <xdr:colOff>1762125</xdr:colOff>
          <xdr:row>41</xdr:row>
          <xdr:rowOff>1295400</xdr:rowOff>
        </xdr:to>
        <xdr:sp macro="" textlink="">
          <xdr:nvSpPr>
            <xdr:cNvPr id="5305" name="Check Box 185" hidden="1">
              <a:extLst>
                <a:ext uri="{63B3BB69-23CF-44E3-9099-C40C66FF867C}">
                  <a14:compatExt spid="_x0000_s5305"/>
                </a:ext>
                <a:ext uri="{FF2B5EF4-FFF2-40B4-BE49-F238E27FC236}">
                  <a16:creationId xmlns:a16="http://schemas.microsoft.com/office/drawing/2014/main" id="{00000000-0008-0000-03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1276350</xdr:rowOff>
        </xdr:from>
        <xdr:to>
          <xdr:col>2</xdr:col>
          <xdr:colOff>1543050</xdr:colOff>
          <xdr:row>42</xdr:row>
          <xdr:rowOff>38100</xdr:rowOff>
        </xdr:to>
        <xdr:sp macro="" textlink="">
          <xdr:nvSpPr>
            <xdr:cNvPr id="5306" name="Check Box 186" hidden="1">
              <a:extLst>
                <a:ext uri="{63B3BB69-23CF-44E3-9099-C40C66FF867C}">
                  <a14:compatExt spid="_x0000_s5306"/>
                </a:ext>
                <a:ext uri="{FF2B5EF4-FFF2-40B4-BE49-F238E27FC236}">
                  <a16:creationId xmlns:a16="http://schemas.microsoft.com/office/drawing/2014/main" id="{00000000-0008-0000-03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1276350</xdr:rowOff>
        </xdr:from>
        <xdr:to>
          <xdr:col>2</xdr:col>
          <xdr:colOff>1543050</xdr:colOff>
          <xdr:row>42</xdr:row>
          <xdr:rowOff>38100</xdr:rowOff>
        </xdr:to>
        <xdr:sp macro="" textlink="">
          <xdr:nvSpPr>
            <xdr:cNvPr id="5307" name="Check Box 187" hidden="1">
              <a:extLst>
                <a:ext uri="{63B3BB69-23CF-44E3-9099-C40C66FF867C}">
                  <a14:compatExt spid="_x0000_s5307"/>
                </a:ext>
                <a:ext uri="{FF2B5EF4-FFF2-40B4-BE49-F238E27FC236}">
                  <a16:creationId xmlns:a16="http://schemas.microsoft.com/office/drawing/2014/main" id="{00000000-0008-0000-03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1276350</xdr:rowOff>
        </xdr:from>
        <xdr:to>
          <xdr:col>2</xdr:col>
          <xdr:colOff>1543050</xdr:colOff>
          <xdr:row>42</xdr:row>
          <xdr:rowOff>38100</xdr:rowOff>
        </xdr:to>
        <xdr:sp macro="" textlink="">
          <xdr:nvSpPr>
            <xdr:cNvPr id="5308" name="Check Box 188" hidden="1">
              <a:extLst>
                <a:ext uri="{63B3BB69-23CF-44E3-9099-C40C66FF867C}">
                  <a14:compatExt spid="_x0000_s5308"/>
                </a:ext>
                <a:ext uri="{FF2B5EF4-FFF2-40B4-BE49-F238E27FC236}">
                  <a16:creationId xmlns:a16="http://schemas.microsoft.com/office/drawing/2014/main" id="{00000000-0008-0000-03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171450</xdr:rowOff>
        </xdr:from>
        <xdr:to>
          <xdr:col>2</xdr:col>
          <xdr:colOff>1714500</xdr:colOff>
          <xdr:row>42</xdr:row>
          <xdr:rowOff>581025</xdr:rowOff>
        </xdr:to>
        <xdr:sp macro="" textlink="">
          <xdr:nvSpPr>
            <xdr:cNvPr id="5309" name="Check Box 189" hidden="1">
              <a:extLst>
                <a:ext uri="{63B3BB69-23CF-44E3-9099-C40C66FF867C}">
                  <a14:compatExt spid="_x0000_s5309"/>
                </a:ext>
                <a:ext uri="{FF2B5EF4-FFF2-40B4-BE49-F238E27FC236}">
                  <a16:creationId xmlns:a16="http://schemas.microsoft.com/office/drawing/2014/main" id="{00000000-0008-0000-03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42</xdr:row>
          <xdr:rowOff>581025</xdr:rowOff>
        </xdr:from>
        <xdr:to>
          <xdr:col>2</xdr:col>
          <xdr:colOff>1628775</xdr:colOff>
          <xdr:row>42</xdr:row>
          <xdr:rowOff>952500</xdr:rowOff>
        </xdr:to>
        <xdr:sp macro="" textlink="">
          <xdr:nvSpPr>
            <xdr:cNvPr id="5310" name="Check Box 190" hidden="1">
              <a:extLst>
                <a:ext uri="{63B3BB69-23CF-44E3-9099-C40C66FF867C}">
                  <a14:compatExt spid="_x0000_s5310"/>
                </a:ext>
                <a:ext uri="{FF2B5EF4-FFF2-40B4-BE49-F238E27FC236}">
                  <a16:creationId xmlns:a16="http://schemas.microsoft.com/office/drawing/2014/main" id="{00000000-0008-0000-03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42</xdr:row>
          <xdr:rowOff>923925</xdr:rowOff>
        </xdr:from>
        <xdr:to>
          <xdr:col>2</xdr:col>
          <xdr:colOff>1762125</xdr:colOff>
          <xdr:row>42</xdr:row>
          <xdr:rowOff>1295400</xdr:rowOff>
        </xdr:to>
        <xdr:sp macro="" textlink="">
          <xdr:nvSpPr>
            <xdr:cNvPr id="5311" name="Check Box 191" hidden="1">
              <a:extLst>
                <a:ext uri="{63B3BB69-23CF-44E3-9099-C40C66FF867C}">
                  <a14:compatExt spid="_x0000_s5311"/>
                </a:ext>
                <a:ext uri="{FF2B5EF4-FFF2-40B4-BE49-F238E27FC236}">
                  <a16:creationId xmlns:a16="http://schemas.microsoft.com/office/drawing/2014/main" id="{00000000-0008-0000-03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1276350</xdr:rowOff>
        </xdr:from>
        <xdr:to>
          <xdr:col>2</xdr:col>
          <xdr:colOff>1543050</xdr:colOff>
          <xdr:row>43</xdr:row>
          <xdr:rowOff>38100</xdr:rowOff>
        </xdr:to>
        <xdr:sp macro="" textlink="">
          <xdr:nvSpPr>
            <xdr:cNvPr id="5312" name="Check Box 192" hidden="1">
              <a:extLst>
                <a:ext uri="{63B3BB69-23CF-44E3-9099-C40C66FF867C}">
                  <a14:compatExt spid="_x0000_s5312"/>
                </a:ext>
                <a:ext uri="{FF2B5EF4-FFF2-40B4-BE49-F238E27FC236}">
                  <a16:creationId xmlns:a16="http://schemas.microsoft.com/office/drawing/2014/main" id="{00000000-0008-0000-03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1276350</xdr:rowOff>
        </xdr:from>
        <xdr:to>
          <xdr:col>2</xdr:col>
          <xdr:colOff>1543050</xdr:colOff>
          <xdr:row>43</xdr:row>
          <xdr:rowOff>38100</xdr:rowOff>
        </xdr:to>
        <xdr:sp macro="" textlink="">
          <xdr:nvSpPr>
            <xdr:cNvPr id="5313" name="Check Box 193" hidden="1">
              <a:extLst>
                <a:ext uri="{63B3BB69-23CF-44E3-9099-C40C66FF867C}">
                  <a14:compatExt spid="_x0000_s5313"/>
                </a:ext>
                <a:ext uri="{FF2B5EF4-FFF2-40B4-BE49-F238E27FC236}">
                  <a16:creationId xmlns:a16="http://schemas.microsoft.com/office/drawing/2014/main" id="{00000000-0008-0000-03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1276350</xdr:rowOff>
        </xdr:from>
        <xdr:to>
          <xdr:col>2</xdr:col>
          <xdr:colOff>1543050</xdr:colOff>
          <xdr:row>43</xdr:row>
          <xdr:rowOff>38100</xdr:rowOff>
        </xdr:to>
        <xdr:sp macro="" textlink="">
          <xdr:nvSpPr>
            <xdr:cNvPr id="5314" name="Check Box 194" hidden="1">
              <a:extLst>
                <a:ext uri="{63B3BB69-23CF-44E3-9099-C40C66FF867C}">
                  <a14:compatExt spid="_x0000_s5314"/>
                </a:ext>
                <a:ext uri="{FF2B5EF4-FFF2-40B4-BE49-F238E27FC236}">
                  <a16:creationId xmlns:a16="http://schemas.microsoft.com/office/drawing/2014/main" id="{00000000-0008-0000-03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43</xdr:row>
          <xdr:rowOff>171450</xdr:rowOff>
        </xdr:from>
        <xdr:to>
          <xdr:col>2</xdr:col>
          <xdr:colOff>1714500</xdr:colOff>
          <xdr:row>43</xdr:row>
          <xdr:rowOff>581025</xdr:rowOff>
        </xdr:to>
        <xdr:sp macro="" textlink="">
          <xdr:nvSpPr>
            <xdr:cNvPr id="5315" name="Check Box 195" hidden="1">
              <a:extLst>
                <a:ext uri="{63B3BB69-23CF-44E3-9099-C40C66FF867C}">
                  <a14:compatExt spid="_x0000_s5315"/>
                </a:ext>
                <a:ext uri="{FF2B5EF4-FFF2-40B4-BE49-F238E27FC236}">
                  <a16:creationId xmlns:a16="http://schemas.microsoft.com/office/drawing/2014/main" id="{00000000-0008-0000-03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581025</xdr:rowOff>
        </xdr:from>
        <xdr:to>
          <xdr:col>2</xdr:col>
          <xdr:colOff>1628775</xdr:colOff>
          <xdr:row>43</xdr:row>
          <xdr:rowOff>952500</xdr:rowOff>
        </xdr:to>
        <xdr:sp macro="" textlink="">
          <xdr:nvSpPr>
            <xdr:cNvPr id="5316" name="Check Box 196" hidden="1">
              <a:extLst>
                <a:ext uri="{63B3BB69-23CF-44E3-9099-C40C66FF867C}">
                  <a14:compatExt spid="_x0000_s5316"/>
                </a:ext>
                <a:ext uri="{FF2B5EF4-FFF2-40B4-BE49-F238E27FC236}">
                  <a16:creationId xmlns:a16="http://schemas.microsoft.com/office/drawing/2014/main" id="{00000000-0008-0000-0300-0000C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923925</xdr:rowOff>
        </xdr:from>
        <xdr:to>
          <xdr:col>2</xdr:col>
          <xdr:colOff>1762125</xdr:colOff>
          <xdr:row>43</xdr:row>
          <xdr:rowOff>1295400</xdr:rowOff>
        </xdr:to>
        <xdr:sp macro="" textlink="">
          <xdr:nvSpPr>
            <xdr:cNvPr id="5317" name="Check Box 197" hidden="1">
              <a:extLst>
                <a:ext uri="{63B3BB69-23CF-44E3-9099-C40C66FF867C}">
                  <a14:compatExt spid="_x0000_s5317"/>
                </a:ext>
                <a:ext uri="{FF2B5EF4-FFF2-40B4-BE49-F238E27FC236}">
                  <a16:creationId xmlns:a16="http://schemas.microsoft.com/office/drawing/2014/main" id="{00000000-0008-0000-0300-0000C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xdr:row>
          <xdr:rowOff>1276350</xdr:rowOff>
        </xdr:from>
        <xdr:to>
          <xdr:col>2</xdr:col>
          <xdr:colOff>1543050</xdr:colOff>
          <xdr:row>44</xdr:row>
          <xdr:rowOff>38100</xdr:rowOff>
        </xdr:to>
        <xdr:sp macro="" textlink="">
          <xdr:nvSpPr>
            <xdr:cNvPr id="5318" name="Check Box 198" hidden="1">
              <a:extLst>
                <a:ext uri="{63B3BB69-23CF-44E3-9099-C40C66FF867C}">
                  <a14:compatExt spid="_x0000_s5318"/>
                </a:ext>
                <a:ext uri="{FF2B5EF4-FFF2-40B4-BE49-F238E27FC236}">
                  <a16:creationId xmlns:a16="http://schemas.microsoft.com/office/drawing/2014/main" id="{00000000-0008-0000-03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xdr:row>
          <xdr:rowOff>1276350</xdr:rowOff>
        </xdr:from>
        <xdr:to>
          <xdr:col>2</xdr:col>
          <xdr:colOff>1543050</xdr:colOff>
          <xdr:row>44</xdr:row>
          <xdr:rowOff>38100</xdr:rowOff>
        </xdr:to>
        <xdr:sp macro="" textlink="">
          <xdr:nvSpPr>
            <xdr:cNvPr id="5319" name="Check Box 199" hidden="1">
              <a:extLst>
                <a:ext uri="{63B3BB69-23CF-44E3-9099-C40C66FF867C}">
                  <a14:compatExt spid="_x0000_s5319"/>
                </a:ext>
                <a:ext uri="{FF2B5EF4-FFF2-40B4-BE49-F238E27FC236}">
                  <a16:creationId xmlns:a16="http://schemas.microsoft.com/office/drawing/2014/main" id="{00000000-0008-0000-0300-0000C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xdr:row>
          <xdr:rowOff>1276350</xdr:rowOff>
        </xdr:from>
        <xdr:to>
          <xdr:col>2</xdr:col>
          <xdr:colOff>1543050</xdr:colOff>
          <xdr:row>44</xdr:row>
          <xdr:rowOff>38100</xdr:rowOff>
        </xdr:to>
        <xdr:sp macro="" textlink="">
          <xdr:nvSpPr>
            <xdr:cNvPr id="5320" name="Check Box 200" hidden="1">
              <a:extLst>
                <a:ext uri="{63B3BB69-23CF-44E3-9099-C40C66FF867C}">
                  <a14:compatExt spid="_x0000_s5320"/>
                </a:ext>
                <a:ext uri="{FF2B5EF4-FFF2-40B4-BE49-F238E27FC236}">
                  <a16:creationId xmlns:a16="http://schemas.microsoft.com/office/drawing/2014/main" id="{00000000-0008-0000-03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45</xdr:row>
          <xdr:rowOff>171450</xdr:rowOff>
        </xdr:from>
        <xdr:to>
          <xdr:col>2</xdr:col>
          <xdr:colOff>1714500</xdr:colOff>
          <xdr:row>45</xdr:row>
          <xdr:rowOff>581025</xdr:rowOff>
        </xdr:to>
        <xdr:sp macro="" textlink="">
          <xdr:nvSpPr>
            <xdr:cNvPr id="5321" name="Check Box 201" hidden="1">
              <a:extLst>
                <a:ext uri="{63B3BB69-23CF-44E3-9099-C40C66FF867C}">
                  <a14:compatExt spid="_x0000_s5321"/>
                </a:ext>
                <a:ext uri="{FF2B5EF4-FFF2-40B4-BE49-F238E27FC236}">
                  <a16:creationId xmlns:a16="http://schemas.microsoft.com/office/drawing/2014/main" id="{00000000-0008-0000-03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581025</xdr:rowOff>
        </xdr:from>
        <xdr:to>
          <xdr:col>2</xdr:col>
          <xdr:colOff>1628775</xdr:colOff>
          <xdr:row>45</xdr:row>
          <xdr:rowOff>952500</xdr:rowOff>
        </xdr:to>
        <xdr:sp macro="" textlink="">
          <xdr:nvSpPr>
            <xdr:cNvPr id="5322" name="Check Box 202" hidden="1">
              <a:extLst>
                <a:ext uri="{63B3BB69-23CF-44E3-9099-C40C66FF867C}">
                  <a14:compatExt spid="_x0000_s5322"/>
                </a:ext>
                <a:ext uri="{FF2B5EF4-FFF2-40B4-BE49-F238E27FC236}">
                  <a16:creationId xmlns:a16="http://schemas.microsoft.com/office/drawing/2014/main" id="{00000000-0008-0000-0300-0000C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923925</xdr:rowOff>
        </xdr:from>
        <xdr:to>
          <xdr:col>2</xdr:col>
          <xdr:colOff>1762125</xdr:colOff>
          <xdr:row>45</xdr:row>
          <xdr:rowOff>1295400</xdr:rowOff>
        </xdr:to>
        <xdr:sp macro="" textlink="">
          <xdr:nvSpPr>
            <xdr:cNvPr id="5323" name="Check Box 203" hidden="1">
              <a:extLst>
                <a:ext uri="{63B3BB69-23CF-44E3-9099-C40C66FF867C}">
                  <a14:compatExt spid="_x0000_s5323"/>
                </a:ext>
                <a:ext uri="{FF2B5EF4-FFF2-40B4-BE49-F238E27FC236}">
                  <a16:creationId xmlns:a16="http://schemas.microsoft.com/office/drawing/2014/main" id="{00000000-0008-0000-0300-0000C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xdr:row>
          <xdr:rowOff>1276350</xdr:rowOff>
        </xdr:from>
        <xdr:to>
          <xdr:col>2</xdr:col>
          <xdr:colOff>1543050</xdr:colOff>
          <xdr:row>46</xdr:row>
          <xdr:rowOff>38100</xdr:rowOff>
        </xdr:to>
        <xdr:sp macro="" textlink="">
          <xdr:nvSpPr>
            <xdr:cNvPr id="5324" name="Check Box 204" hidden="1">
              <a:extLst>
                <a:ext uri="{63B3BB69-23CF-44E3-9099-C40C66FF867C}">
                  <a14:compatExt spid="_x0000_s5324"/>
                </a:ext>
                <a:ext uri="{FF2B5EF4-FFF2-40B4-BE49-F238E27FC236}">
                  <a16:creationId xmlns:a16="http://schemas.microsoft.com/office/drawing/2014/main" id="{00000000-0008-0000-03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xdr:row>
          <xdr:rowOff>1276350</xdr:rowOff>
        </xdr:from>
        <xdr:to>
          <xdr:col>2</xdr:col>
          <xdr:colOff>1543050</xdr:colOff>
          <xdr:row>46</xdr:row>
          <xdr:rowOff>38100</xdr:rowOff>
        </xdr:to>
        <xdr:sp macro="" textlink="">
          <xdr:nvSpPr>
            <xdr:cNvPr id="5325" name="Check Box 205" hidden="1">
              <a:extLst>
                <a:ext uri="{63B3BB69-23CF-44E3-9099-C40C66FF867C}">
                  <a14:compatExt spid="_x0000_s5325"/>
                </a:ext>
                <a:ext uri="{FF2B5EF4-FFF2-40B4-BE49-F238E27FC236}">
                  <a16:creationId xmlns:a16="http://schemas.microsoft.com/office/drawing/2014/main" id="{00000000-0008-0000-0300-0000C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xdr:row>
          <xdr:rowOff>1276350</xdr:rowOff>
        </xdr:from>
        <xdr:to>
          <xdr:col>2</xdr:col>
          <xdr:colOff>1543050</xdr:colOff>
          <xdr:row>46</xdr:row>
          <xdr:rowOff>38100</xdr:rowOff>
        </xdr:to>
        <xdr:sp macro="" textlink="">
          <xdr:nvSpPr>
            <xdr:cNvPr id="5326" name="Check Box 206" hidden="1">
              <a:extLst>
                <a:ext uri="{63B3BB69-23CF-44E3-9099-C40C66FF867C}">
                  <a14:compatExt spid="_x0000_s5326"/>
                </a:ext>
                <a:ext uri="{FF2B5EF4-FFF2-40B4-BE49-F238E27FC236}">
                  <a16:creationId xmlns:a16="http://schemas.microsoft.com/office/drawing/2014/main" id="{00000000-0008-0000-03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46</xdr:row>
          <xdr:rowOff>171450</xdr:rowOff>
        </xdr:from>
        <xdr:to>
          <xdr:col>2</xdr:col>
          <xdr:colOff>1714500</xdr:colOff>
          <xdr:row>46</xdr:row>
          <xdr:rowOff>581025</xdr:rowOff>
        </xdr:to>
        <xdr:sp macro="" textlink="">
          <xdr:nvSpPr>
            <xdr:cNvPr id="5327" name="Check Box 207" hidden="1">
              <a:extLst>
                <a:ext uri="{63B3BB69-23CF-44E3-9099-C40C66FF867C}">
                  <a14:compatExt spid="_x0000_s5327"/>
                </a:ext>
                <a:ext uri="{FF2B5EF4-FFF2-40B4-BE49-F238E27FC236}">
                  <a16:creationId xmlns:a16="http://schemas.microsoft.com/office/drawing/2014/main" id="{00000000-0008-0000-03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sécurité d’usage / risques d’erreur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46</xdr:row>
          <xdr:rowOff>581025</xdr:rowOff>
        </xdr:from>
        <xdr:to>
          <xdr:col>2</xdr:col>
          <xdr:colOff>1628775</xdr:colOff>
          <xdr:row>46</xdr:row>
          <xdr:rowOff>952500</xdr:rowOff>
        </xdr:to>
        <xdr:sp macro="" textlink="">
          <xdr:nvSpPr>
            <xdr:cNvPr id="5328" name="Check Box 208" hidden="1">
              <a:extLst>
                <a:ext uri="{63B3BB69-23CF-44E3-9099-C40C66FF867C}">
                  <a14:compatExt spid="_x0000_s5328"/>
                </a:ext>
                <a:ext uri="{FF2B5EF4-FFF2-40B4-BE49-F238E27FC236}">
                  <a16:creationId xmlns:a16="http://schemas.microsoft.com/office/drawing/2014/main" id="{00000000-0008-0000-03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compréhension / interprétation de 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46</xdr:row>
          <xdr:rowOff>923925</xdr:rowOff>
        </xdr:from>
        <xdr:to>
          <xdr:col>2</xdr:col>
          <xdr:colOff>1762125</xdr:colOff>
          <xdr:row>46</xdr:row>
          <xdr:rowOff>1295400</xdr:rowOff>
        </xdr:to>
        <xdr:sp macro="" textlink="">
          <xdr:nvSpPr>
            <xdr:cNvPr id="5329" name="Check Box 209" hidden="1">
              <a:extLst>
                <a:ext uri="{63B3BB69-23CF-44E3-9099-C40C66FF867C}">
                  <a14:compatExt spid="_x0000_s5329"/>
                </a:ext>
                <a:ext uri="{FF2B5EF4-FFF2-40B4-BE49-F238E27FC236}">
                  <a16:creationId xmlns:a16="http://schemas.microsoft.com/office/drawing/2014/main" id="{00000000-0008-0000-03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supervision humaine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1276350</xdr:rowOff>
        </xdr:from>
        <xdr:to>
          <xdr:col>2</xdr:col>
          <xdr:colOff>1543050</xdr:colOff>
          <xdr:row>47</xdr:row>
          <xdr:rowOff>38100</xdr:rowOff>
        </xdr:to>
        <xdr:sp macro="" textlink="">
          <xdr:nvSpPr>
            <xdr:cNvPr id="5330" name="Check Box 210" hidden="1">
              <a:extLst>
                <a:ext uri="{63B3BB69-23CF-44E3-9099-C40C66FF867C}">
                  <a14:compatExt spid="_x0000_s5330"/>
                </a:ext>
                <a:ext uri="{FF2B5EF4-FFF2-40B4-BE49-F238E27FC236}">
                  <a16:creationId xmlns:a16="http://schemas.microsoft.com/office/drawing/2014/main" id="{00000000-0008-0000-03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1276350</xdr:rowOff>
        </xdr:from>
        <xdr:to>
          <xdr:col>2</xdr:col>
          <xdr:colOff>1543050</xdr:colOff>
          <xdr:row>47</xdr:row>
          <xdr:rowOff>38100</xdr:rowOff>
        </xdr:to>
        <xdr:sp macro="" textlink="">
          <xdr:nvSpPr>
            <xdr:cNvPr id="5331" name="Check Box 211" hidden="1">
              <a:extLst>
                <a:ext uri="{63B3BB69-23CF-44E3-9099-C40C66FF867C}">
                  <a14:compatExt spid="_x0000_s5331"/>
                </a:ext>
                <a:ext uri="{FF2B5EF4-FFF2-40B4-BE49-F238E27FC236}">
                  <a16:creationId xmlns:a16="http://schemas.microsoft.com/office/drawing/2014/main" id="{00000000-0008-0000-03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1276350</xdr:rowOff>
        </xdr:from>
        <xdr:to>
          <xdr:col>2</xdr:col>
          <xdr:colOff>1543050</xdr:colOff>
          <xdr:row>47</xdr:row>
          <xdr:rowOff>38100</xdr:rowOff>
        </xdr:to>
        <xdr:sp macro="" textlink="">
          <xdr:nvSpPr>
            <xdr:cNvPr id="5332" name="Check Box 212" hidden="1">
              <a:extLst>
                <a:ext uri="{63B3BB69-23CF-44E3-9099-C40C66FF867C}">
                  <a14:compatExt spid="_x0000_s5332"/>
                </a:ext>
                <a:ext uri="{FF2B5EF4-FFF2-40B4-BE49-F238E27FC236}">
                  <a16:creationId xmlns:a16="http://schemas.microsoft.com/office/drawing/2014/main" id="{00000000-0008-0000-03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Impact sur la conformité réglementaire (AI Act / MDR / ISO</a:t>
              </a:r>
            </a:p>
          </xdr:txBody>
        </xdr:sp>
        <xdr:clientData/>
      </xdr:twoCellAnchor>
    </mc:Choice>
    <mc:Fallback/>
  </mc:AlternateContent>
  <xdr:oneCellAnchor>
    <xdr:from>
      <xdr:col>0</xdr:col>
      <xdr:colOff>86591</xdr:colOff>
      <xdr:row>0</xdr:row>
      <xdr:rowOff>74221</xdr:rowOff>
    </xdr:from>
    <xdr:ext cx="2276104" cy="606136"/>
    <xdr:pic>
      <xdr:nvPicPr>
        <xdr:cNvPr id="2" name="image1.png" title="Image">
          <a:extLst>
            <a:ext uri="{FF2B5EF4-FFF2-40B4-BE49-F238E27FC236}">
              <a16:creationId xmlns:a16="http://schemas.microsoft.com/office/drawing/2014/main" id="{9C7F5191-1825-4493-963C-83541489C578}"/>
            </a:ext>
          </a:extLst>
        </xdr:cNvPr>
        <xdr:cNvPicPr preferRelativeResize="0"/>
      </xdr:nvPicPr>
      <xdr:blipFill>
        <a:blip xmlns:r="http://schemas.openxmlformats.org/officeDocument/2006/relationships" r:embed="rId1" cstate="print"/>
        <a:stretch>
          <a:fillRect/>
        </a:stretch>
      </xdr:blipFill>
      <xdr:spPr>
        <a:xfrm>
          <a:off x="86591" y="74221"/>
          <a:ext cx="2276104" cy="606136"/>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xdr:colOff>
      <xdr:row>7</xdr:row>
      <xdr:rowOff>371475</xdr:rowOff>
    </xdr:from>
    <xdr:ext cx="7419974" cy="3400425"/>
    <xdr:graphicFrame macro="">
      <xdr:nvGraphicFramePr>
        <xdr:cNvPr id="739429175" name="Chart 1" title="Graphique">
          <a:extLst>
            <a:ext uri="{FF2B5EF4-FFF2-40B4-BE49-F238E27FC236}">
              <a16:creationId xmlns:a16="http://schemas.microsoft.com/office/drawing/2014/main" id="{00000000-0008-0000-0700-000037CB12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1</xdr:colOff>
      <xdr:row>27</xdr:row>
      <xdr:rowOff>156210</xdr:rowOff>
    </xdr:from>
    <xdr:ext cx="3143249" cy="2466975"/>
    <xdr:graphicFrame macro="">
      <xdr:nvGraphicFramePr>
        <xdr:cNvPr id="163617442" name="Chart 2" title="Graphique">
          <a:extLst>
            <a:ext uri="{FF2B5EF4-FFF2-40B4-BE49-F238E27FC236}">
              <a16:creationId xmlns:a16="http://schemas.microsoft.com/office/drawing/2014/main" id="{00000000-0008-0000-0700-0000A29AC0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257175</xdr:colOff>
      <xdr:row>27</xdr:row>
      <xdr:rowOff>163830</xdr:rowOff>
    </xdr:from>
    <xdr:ext cx="2771775" cy="2466975"/>
    <xdr:graphicFrame macro="">
      <xdr:nvGraphicFramePr>
        <xdr:cNvPr id="1032915488" name="Chart 3" title="Graphique">
          <a:extLst>
            <a:ext uri="{FF2B5EF4-FFF2-40B4-BE49-F238E27FC236}">
              <a16:creationId xmlns:a16="http://schemas.microsoft.com/office/drawing/2014/main" id="{00000000-0008-0000-0700-0000200A91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8</xdr:col>
      <xdr:colOff>388620</xdr:colOff>
      <xdr:row>27</xdr:row>
      <xdr:rowOff>169545</xdr:rowOff>
    </xdr:from>
    <xdr:ext cx="2907030" cy="2466975"/>
    <xdr:graphicFrame macro="">
      <xdr:nvGraphicFramePr>
        <xdr:cNvPr id="497338632" name="Chart 4" title="Graphique">
          <a:extLst>
            <a:ext uri="{FF2B5EF4-FFF2-40B4-BE49-F238E27FC236}">
              <a16:creationId xmlns:a16="http://schemas.microsoft.com/office/drawing/2014/main" id="{00000000-0008-0000-0700-000008C9A4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0</xdr:col>
      <xdr:colOff>0</xdr:colOff>
      <xdr:row>43</xdr:row>
      <xdr:rowOff>15240</xdr:rowOff>
    </xdr:from>
    <xdr:ext cx="4543425" cy="2466975"/>
    <xdr:graphicFrame macro="">
      <xdr:nvGraphicFramePr>
        <xdr:cNvPr id="1745768122" name="Chart 5" title="Graphique">
          <a:extLst>
            <a:ext uri="{FF2B5EF4-FFF2-40B4-BE49-F238E27FC236}">
              <a16:creationId xmlns:a16="http://schemas.microsoft.com/office/drawing/2014/main" id="{00000000-0008-0000-0700-0000BA4E0E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6</xdr:col>
      <xdr:colOff>304800</xdr:colOff>
      <xdr:row>43</xdr:row>
      <xdr:rowOff>0</xdr:rowOff>
    </xdr:from>
    <xdr:ext cx="4276725" cy="2466975"/>
    <xdr:graphicFrame macro="">
      <xdr:nvGraphicFramePr>
        <xdr:cNvPr id="493697909" name="Chart 6" title="Graphique">
          <a:extLst>
            <a:ext uri="{FF2B5EF4-FFF2-40B4-BE49-F238E27FC236}">
              <a16:creationId xmlns:a16="http://schemas.microsoft.com/office/drawing/2014/main" id="{00000000-0008-0000-0700-0000753B6D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0</xdr:col>
      <xdr:colOff>47625</xdr:colOff>
      <xdr:row>1</xdr:row>
      <xdr:rowOff>142875</xdr:rowOff>
    </xdr:from>
    <xdr:ext cx="1438275" cy="440055"/>
    <xdr:pic>
      <xdr:nvPicPr>
        <xdr:cNvPr id="2" name="image1.pn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7" cstate="print"/>
        <a:stretch>
          <a:fillRect/>
        </a:stretch>
      </xdr:blipFill>
      <xdr:spPr>
        <a:xfrm>
          <a:off x="47625" y="838200"/>
          <a:ext cx="1438275" cy="44005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9</xdr:col>
      <xdr:colOff>0</xdr:colOff>
      <xdr:row>14</xdr:row>
      <xdr:rowOff>371475</xdr:rowOff>
    </xdr:from>
    <xdr:ext cx="7724775" cy="3400425"/>
    <xdr:graphicFrame macro="">
      <xdr:nvGraphicFramePr>
        <xdr:cNvPr id="9" name="Chart 1" title="Graphique">
          <a:extLst>
            <a:ext uri="{FF2B5EF4-FFF2-40B4-BE49-F238E27FC236}">
              <a16:creationId xmlns:a16="http://schemas.microsoft.com/office/drawing/2014/main" id="{577EDB70-ADB0-47D6-9AFD-6574C28AC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7</xdr:col>
      <xdr:colOff>0</xdr:colOff>
      <xdr:row>34</xdr:row>
      <xdr:rowOff>156210</xdr:rowOff>
    </xdr:from>
    <xdr:ext cx="3819525" cy="2466975"/>
    <xdr:graphicFrame macro="">
      <xdr:nvGraphicFramePr>
        <xdr:cNvPr id="10" name="Chart 2" title="Graphique">
          <a:extLst>
            <a:ext uri="{FF2B5EF4-FFF2-40B4-BE49-F238E27FC236}">
              <a16:creationId xmlns:a16="http://schemas.microsoft.com/office/drawing/2014/main" id="{90E5B646-739C-4624-B909-2E2646F276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11</xdr:col>
      <xdr:colOff>337185</xdr:colOff>
      <xdr:row>34</xdr:row>
      <xdr:rowOff>163830</xdr:rowOff>
    </xdr:from>
    <xdr:ext cx="4019550" cy="2466975"/>
    <xdr:graphicFrame macro="">
      <xdr:nvGraphicFramePr>
        <xdr:cNvPr id="11" name="Chart 3" title="Graphique">
          <a:extLst>
            <a:ext uri="{FF2B5EF4-FFF2-40B4-BE49-F238E27FC236}">
              <a16:creationId xmlns:a16="http://schemas.microsoft.com/office/drawing/2014/main" id="{1D1B9CAD-D2D4-4F16-8B3F-96CFD842EB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15</xdr:col>
      <xdr:colOff>750570</xdr:colOff>
      <xdr:row>34</xdr:row>
      <xdr:rowOff>169545</xdr:rowOff>
    </xdr:from>
    <xdr:ext cx="4019550" cy="2466975"/>
    <xdr:graphicFrame macro="">
      <xdr:nvGraphicFramePr>
        <xdr:cNvPr id="12" name="Chart 4" title="Graphique">
          <a:extLst>
            <a:ext uri="{FF2B5EF4-FFF2-40B4-BE49-F238E27FC236}">
              <a16:creationId xmlns:a16="http://schemas.microsoft.com/office/drawing/2014/main" id="{84ED1201-0250-4734-AAA1-0E7B86E20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15240</xdr:colOff>
      <xdr:row>53</xdr:row>
      <xdr:rowOff>53340</xdr:rowOff>
    </xdr:from>
    <xdr:ext cx="3819525" cy="2466975"/>
    <xdr:graphicFrame macro="">
      <xdr:nvGraphicFramePr>
        <xdr:cNvPr id="13" name="Chart 5" title="Graphique">
          <a:extLst>
            <a:ext uri="{FF2B5EF4-FFF2-40B4-BE49-F238E27FC236}">
              <a16:creationId xmlns:a16="http://schemas.microsoft.com/office/drawing/2014/main" id="{355C9231-9110-4345-9329-644D73550F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11</xdr:col>
      <xdr:colOff>360045</xdr:colOff>
      <xdr:row>53</xdr:row>
      <xdr:rowOff>121920</xdr:rowOff>
    </xdr:from>
    <xdr:ext cx="4019550" cy="2466975"/>
    <xdr:graphicFrame macro="">
      <xdr:nvGraphicFramePr>
        <xdr:cNvPr id="14" name="Chart 6" title="Graphique">
          <a:extLst>
            <a:ext uri="{FF2B5EF4-FFF2-40B4-BE49-F238E27FC236}">
              <a16:creationId xmlns:a16="http://schemas.microsoft.com/office/drawing/2014/main" id="{72F89E0E-B521-4F7A-89F0-62BE8A7199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 Type="http://schemas.openxmlformats.org/officeDocument/2006/relationships/drawing" Target="../drawings/drawing4.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BCBCC-468D-4CAE-A6A9-D77665BB018A}">
  <dimension ref="A1:G960"/>
  <sheetViews>
    <sheetView showGridLines="0" tabSelected="1" view="pageLayout" zoomScaleNormal="140" workbookViewId="0">
      <selection activeCell="I11" sqref="I11"/>
    </sheetView>
  </sheetViews>
  <sheetFormatPr baseColWidth="10" defaultColWidth="12.5703125" defaultRowHeight="15" customHeight="1" x14ac:dyDescent="0.2"/>
  <cols>
    <col min="1" max="1" width="13.42578125" style="28" customWidth="1"/>
    <col min="2" max="2" width="17.42578125" style="28" customWidth="1"/>
    <col min="3" max="3" width="21.42578125" style="28" customWidth="1"/>
    <col min="4" max="4" width="4.28515625" style="28" customWidth="1"/>
    <col min="5" max="5" width="15" style="28" customWidth="1"/>
    <col min="6" max="6" width="14.28515625" style="28" customWidth="1"/>
    <col min="7" max="7" width="3.42578125" style="28" customWidth="1"/>
    <col min="8" max="24" width="10.5703125" style="28" customWidth="1"/>
    <col min="25" max="16384" width="12.5703125" style="28"/>
  </cols>
  <sheetData>
    <row r="1" spans="1:7" s="88" customFormat="1" ht="11.25" customHeight="1" x14ac:dyDescent="0.2">
      <c r="A1" s="96" t="s">
        <v>390</v>
      </c>
      <c r="B1" s="97"/>
      <c r="C1" s="97"/>
      <c r="D1" s="97"/>
      <c r="E1" s="97"/>
      <c r="F1" s="97"/>
      <c r="G1" s="98"/>
    </row>
    <row r="2" spans="1:7" ht="30" customHeight="1" x14ac:dyDescent="0.25">
      <c r="A2" s="94"/>
      <c r="B2" s="101" t="s">
        <v>377</v>
      </c>
      <c r="C2" s="102"/>
      <c r="D2" s="102"/>
      <c r="E2" s="102"/>
      <c r="F2" s="102"/>
      <c r="G2" s="102"/>
    </row>
    <row r="3" spans="1:7" ht="26.25" customHeight="1" x14ac:dyDescent="0.2">
      <c r="A3" s="144" t="s">
        <v>385</v>
      </c>
      <c r="B3" s="145" t="s">
        <v>384</v>
      </c>
      <c r="C3" s="146"/>
      <c r="D3" s="146"/>
      <c r="E3" s="146"/>
      <c r="F3" s="146"/>
      <c r="G3" s="147"/>
    </row>
    <row r="4" spans="1:7" ht="42.75" customHeight="1" x14ac:dyDescent="0.2">
      <c r="A4" s="143" t="s">
        <v>383</v>
      </c>
      <c r="B4" s="143"/>
      <c r="C4" s="143"/>
      <c r="D4" s="143"/>
      <c r="E4" s="143"/>
      <c r="F4" s="143"/>
      <c r="G4" s="143"/>
    </row>
    <row r="5" spans="1:7" ht="12.75" customHeight="1" x14ac:dyDescent="0.2">
      <c r="A5" s="93" t="s">
        <v>376</v>
      </c>
      <c r="B5" s="57"/>
      <c r="C5" s="58"/>
      <c r="D5" s="58"/>
      <c r="E5" s="58"/>
      <c r="F5" s="58"/>
      <c r="G5" s="59"/>
    </row>
    <row r="6" spans="1:7" ht="17.25" customHeight="1" x14ac:dyDescent="0.2">
      <c r="A6" s="103" t="s">
        <v>395</v>
      </c>
      <c r="B6" s="104"/>
      <c r="C6" s="104"/>
      <c r="D6" s="104"/>
      <c r="E6" s="104"/>
      <c r="F6" s="104"/>
      <c r="G6" s="105"/>
    </row>
    <row r="7" spans="1:7" ht="17.25" customHeight="1" x14ac:dyDescent="0.2">
      <c r="A7" s="103"/>
      <c r="B7" s="104"/>
      <c r="C7" s="104"/>
      <c r="D7" s="104"/>
      <c r="E7" s="104"/>
      <c r="F7" s="104"/>
      <c r="G7" s="105"/>
    </row>
    <row r="8" spans="1:7" ht="17.25" customHeight="1" x14ac:dyDescent="0.2">
      <c r="A8" s="103"/>
      <c r="B8" s="104"/>
      <c r="C8" s="104"/>
      <c r="D8" s="104"/>
      <c r="E8" s="104"/>
      <c r="F8" s="104"/>
      <c r="G8" s="105"/>
    </row>
    <row r="9" spans="1:7" ht="17.25" customHeight="1" x14ac:dyDescent="0.2">
      <c r="A9" s="103"/>
      <c r="B9" s="104"/>
      <c r="C9" s="104"/>
      <c r="D9" s="104"/>
      <c r="E9" s="104"/>
      <c r="F9" s="104"/>
      <c r="G9" s="105"/>
    </row>
    <row r="10" spans="1:7" ht="12.75" customHeight="1" x14ac:dyDescent="0.2">
      <c r="A10" s="93" t="s">
        <v>378</v>
      </c>
      <c r="B10" s="58"/>
      <c r="C10" s="58"/>
      <c r="D10" s="58"/>
      <c r="E10" s="58"/>
      <c r="F10" s="58"/>
      <c r="G10" s="59"/>
    </row>
    <row r="11" spans="1:7" ht="12.75" customHeight="1" x14ac:dyDescent="0.2">
      <c r="A11" s="106" t="s">
        <v>380</v>
      </c>
      <c r="B11" s="107"/>
      <c r="C11" s="107"/>
      <c r="D11" s="107"/>
      <c r="E11" s="107"/>
      <c r="F11" s="107"/>
      <c r="G11" s="108"/>
    </row>
    <row r="12" spans="1:7" ht="3" customHeight="1" x14ac:dyDescent="0.2">
      <c r="A12" s="109"/>
      <c r="B12" s="107"/>
      <c r="C12" s="107"/>
      <c r="D12" s="107"/>
      <c r="E12" s="107"/>
      <c r="F12" s="107"/>
      <c r="G12" s="108"/>
    </row>
    <row r="13" spans="1:7" ht="15.75" customHeight="1" x14ac:dyDescent="0.2">
      <c r="A13" s="109"/>
      <c r="B13" s="107"/>
      <c r="C13" s="107"/>
      <c r="D13" s="107"/>
      <c r="E13" s="107"/>
      <c r="F13" s="107"/>
      <c r="G13" s="108"/>
    </row>
    <row r="14" spans="1:7" ht="9.75" customHeight="1" x14ac:dyDescent="0.2">
      <c r="A14" s="109"/>
      <c r="B14" s="107"/>
      <c r="C14" s="107"/>
      <c r="D14" s="107"/>
      <c r="E14" s="107"/>
      <c r="F14" s="107"/>
      <c r="G14" s="108"/>
    </row>
    <row r="15" spans="1:7" ht="12.75" customHeight="1" x14ac:dyDescent="0.2">
      <c r="A15" s="141" t="s">
        <v>382</v>
      </c>
      <c r="B15" s="142"/>
      <c r="C15" s="142"/>
      <c r="D15" s="58"/>
      <c r="E15" s="58"/>
      <c r="F15" s="58"/>
      <c r="G15" s="59"/>
    </row>
    <row r="16" spans="1:7" ht="30.75" customHeight="1" x14ac:dyDescent="0.2">
      <c r="A16" s="103" t="s">
        <v>396</v>
      </c>
      <c r="B16" s="104"/>
      <c r="C16" s="104"/>
      <c r="D16" s="104"/>
      <c r="E16" s="104"/>
      <c r="F16" s="104"/>
      <c r="G16" s="105"/>
    </row>
    <row r="17" spans="1:7" ht="30.75" customHeight="1" x14ac:dyDescent="0.2">
      <c r="A17" s="103"/>
      <c r="B17" s="104"/>
      <c r="C17" s="104"/>
      <c r="D17" s="104"/>
      <c r="E17" s="104"/>
      <c r="F17" s="104"/>
      <c r="G17" s="105"/>
    </row>
    <row r="18" spans="1:7" ht="30.75" customHeight="1" x14ac:dyDescent="0.2">
      <c r="A18" s="103"/>
      <c r="B18" s="104"/>
      <c r="C18" s="104"/>
      <c r="D18" s="104"/>
      <c r="E18" s="104"/>
      <c r="F18" s="104"/>
      <c r="G18" s="105"/>
    </row>
    <row r="19" spans="1:7" ht="36" customHeight="1" x14ac:dyDescent="0.2">
      <c r="A19" s="103"/>
      <c r="B19" s="104"/>
      <c r="C19" s="104"/>
      <c r="D19" s="104"/>
      <c r="E19" s="104"/>
      <c r="F19" s="104"/>
      <c r="G19" s="105"/>
    </row>
    <row r="20" spans="1:7" ht="9.75" customHeight="1" x14ac:dyDescent="0.2">
      <c r="A20" s="60"/>
      <c r="B20" s="55"/>
      <c r="C20" s="55"/>
      <c r="D20" s="55"/>
      <c r="E20" s="55"/>
      <c r="F20" s="55"/>
      <c r="G20" s="56"/>
    </row>
    <row r="21" spans="1:7" ht="30.75" customHeight="1" x14ac:dyDescent="0.2">
      <c r="A21" s="35" t="s">
        <v>196</v>
      </c>
      <c r="B21" s="35" t="s">
        <v>195</v>
      </c>
      <c r="C21" s="35" t="s">
        <v>194</v>
      </c>
      <c r="D21" s="61"/>
      <c r="E21" s="99" t="s">
        <v>379</v>
      </c>
      <c r="F21" s="99"/>
      <c r="G21" s="56"/>
    </row>
    <row r="22" spans="1:7" ht="26.25" customHeight="1" x14ac:dyDescent="0.2">
      <c r="A22" s="34" t="s">
        <v>1</v>
      </c>
      <c r="B22" s="36" t="s">
        <v>193</v>
      </c>
      <c r="C22" s="36" t="s">
        <v>306</v>
      </c>
      <c r="D22" s="62"/>
      <c r="E22" s="50" t="s">
        <v>222</v>
      </c>
      <c r="F22" s="89" t="s">
        <v>234</v>
      </c>
      <c r="G22" s="56"/>
    </row>
    <row r="23" spans="1:7" ht="27.75" customHeight="1" x14ac:dyDescent="0.2">
      <c r="A23" s="37" t="s">
        <v>192</v>
      </c>
      <c r="B23" s="38" t="s">
        <v>301</v>
      </c>
      <c r="C23" s="38" t="s">
        <v>191</v>
      </c>
      <c r="D23" s="63"/>
      <c r="E23" s="49" t="s">
        <v>223</v>
      </c>
      <c r="F23" s="89" t="s">
        <v>272</v>
      </c>
      <c r="G23" s="56"/>
    </row>
    <row r="24" spans="1:7" ht="32.25" customHeight="1" x14ac:dyDescent="0.2">
      <c r="A24" s="52" t="s">
        <v>303</v>
      </c>
      <c r="B24" s="53" t="s">
        <v>283</v>
      </c>
      <c r="C24" s="53" t="s">
        <v>292</v>
      </c>
      <c r="D24" s="63"/>
      <c r="E24" s="50" t="s">
        <v>293</v>
      </c>
      <c r="F24" s="89" t="s">
        <v>272</v>
      </c>
      <c r="G24" s="56"/>
    </row>
    <row r="25" spans="1:7" ht="35.25" customHeight="1" x14ac:dyDescent="0.2">
      <c r="A25" s="37" t="s">
        <v>276</v>
      </c>
      <c r="B25" s="38" t="s">
        <v>302</v>
      </c>
      <c r="C25" s="38" t="s">
        <v>284</v>
      </c>
      <c r="D25" s="63"/>
      <c r="E25" s="51" t="s">
        <v>275</v>
      </c>
      <c r="F25" s="90">
        <f>VLOOKUP(F22,Paramètres!$A$3:$B$6,2,FALSE)*IF(F23="OUI",2,1)*IF(F24="OUI",1.5,1)</f>
        <v>1</v>
      </c>
      <c r="G25" s="56"/>
    </row>
    <row r="26" spans="1:7" ht="27.75" customHeight="1" x14ac:dyDescent="0.2">
      <c r="A26" s="52" t="s">
        <v>277</v>
      </c>
      <c r="B26" s="53" t="s">
        <v>282</v>
      </c>
      <c r="C26" s="53" t="s">
        <v>285</v>
      </c>
      <c r="D26" s="63"/>
      <c r="E26" s="68"/>
      <c r="F26" s="68"/>
      <c r="G26" s="56"/>
    </row>
    <row r="27" spans="1:7" ht="29.25" customHeight="1" x14ac:dyDescent="0.2">
      <c r="A27" s="42" t="s">
        <v>3</v>
      </c>
      <c r="B27" s="54" t="s">
        <v>190</v>
      </c>
      <c r="C27" s="54" t="s">
        <v>189</v>
      </c>
      <c r="D27" s="62"/>
      <c r="E27" s="63"/>
      <c r="F27" s="63"/>
      <c r="G27" s="56"/>
    </row>
    <row r="28" spans="1:7" ht="25.5" customHeight="1" x14ac:dyDescent="0.2">
      <c r="A28" s="52" t="s">
        <v>4</v>
      </c>
      <c r="B28" s="53" t="s">
        <v>188</v>
      </c>
      <c r="C28" s="53" t="s">
        <v>304</v>
      </c>
      <c r="D28" s="63"/>
      <c r="E28" s="63"/>
      <c r="F28" s="63"/>
      <c r="G28" s="56"/>
    </row>
    <row r="29" spans="1:7" ht="22.5" customHeight="1" x14ac:dyDescent="0.2">
      <c r="A29" s="42" t="s">
        <v>300</v>
      </c>
      <c r="B29" s="54" t="s">
        <v>187</v>
      </c>
      <c r="C29" s="54" t="s">
        <v>186</v>
      </c>
      <c r="D29" s="62"/>
      <c r="E29" s="55"/>
      <c r="F29" s="55"/>
      <c r="G29" s="56"/>
    </row>
    <row r="30" spans="1:7" ht="26.25" customHeight="1" x14ac:dyDescent="0.2">
      <c r="A30" s="52" t="s">
        <v>5</v>
      </c>
      <c r="B30" s="53" t="s">
        <v>185</v>
      </c>
      <c r="C30" s="52" t="s">
        <v>197</v>
      </c>
      <c r="D30" s="64"/>
      <c r="E30" s="99" t="s">
        <v>230</v>
      </c>
      <c r="F30" s="100"/>
      <c r="G30" s="56"/>
    </row>
    <row r="31" spans="1:7" ht="24.75" customHeight="1" x14ac:dyDescent="0.2">
      <c r="A31" s="42" t="s">
        <v>6</v>
      </c>
      <c r="B31" s="54" t="s">
        <v>184</v>
      </c>
      <c r="C31" s="42" t="s">
        <v>305</v>
      </c>
      <c r="D31" s="65"/>
      <c r="E31" s="43" t="s">
        <v>296</v>
      </c>
      <c r="F31" s="91" t="s">
        <v>374</v>
      </c>
      <c r="G31" s="56"/>
    </row>
    <row r="32" spans="1:7" ht="35.25" customHeight="1" x14ac:dyDescent="0.2">
      <c r="A32" s="52" t="s">
        <v>183</v>
      </c>
      <c r="B32" s="53" t="s">
        <v>381</v>
      </c>
      <c r="C32" s="52" t="s">
        <v>198</v>
      </c>
      <c r="D32" s="64"/>
      <c r="E32" s="44" t="s">
        <v>294</v>
      </c>
      <c r="F32" s="92" t="s">
        <v>273</v>
      </c>
      <c r="G32" s="56"/>
    </row>
    <row r="33" spans="1:7" ht="26.25" customHeight="1" x14ac:dyDescent="0.2">
      <c r="A33" s="42" t="s">
        <v>8</v>
      </c>
      <c r="B33" s="54" t="s">
        <v>182</v>
      </c>
      <c r="C33" s="42" t="s">
        <v>199</v>
      </c>
      <c r="D33" s="65"/>
      <c r="E33" s="45" t="s">
        <v>295</v>
      </c>
      <c r="F33" s="92" t="s">
        <v>274</v>
      </c>
      <c r="G33" s="56"/>
    </row>
    <row r="34" spans="1:7" ht="6" customHeight="1" x14ac:dyDescent="0.2">
      <c r="A34" s="60"/>
      <c r="B34" s="66"/>
      <c r="C34" s="67"/>
      <c r="D34" s="65"/>
      <c r="E34" s="65"/>
      <c r="F34" s="65"/>
      <c r="G34" s="56"/>
    </row>
    <row r="35" spans="1:7" ht="12.75" customHeight="1" x14ac:dyDescent="0.2"/>
    <row r="36" spans="1:7" ht="12.75" customHeight="1" x14ac:dyDescent="0.2"/>
    <row r="37" spans="1:7" ht="12.75" customHeight="1" x14ac:dyDescent="0.2"/>
    <row r="38" spans="1:7" ht="12.75" customHeight="1" x14ac:dyDescent="0.2"/>
    <row r="39" spans="1:7" ht="12.75" customHeight="1" x14ac:dyDescent="0.2"/>
    <row r="40" spans="1:7" ht="12.75" customHeight="1" x14ac:dyDescent="0.2"/>
    <row r="41" spans="1:7" ht="12.75" customHeight="1" x14ac:dyDescent="0.2"/>
    <row r="42" spans="1:7" ht="12.75" customHeight="1" x14ac:dyDescent="0.2"/>
    <row r="43" spans="1:7" ht="12.75" customHeight="1" x14ac:dyDescent="0.2"/>
    <row r="44" spans="1:7" ht="12.75" customHeight="1" x14ac:dyDescent="0.2"/>
    <row r="45" spans="1:7" ht="12.75" customHeight="1" x14ac:dyDescent="0.2"/>
    <row r="46" spans="1:7" ht="12.75" customHeight="1" x14ac:dyDescent="0.2"/>
    <row r="47" spans="1:7" ht="12.75" customHeight="1" x14ac:dyDescent="0.2"/>
    <row r="48" spans="1:7"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sheetData>
  <sheetProtection sheet="1" formatCells="0" formatRows="0"/>
  <mergeCells count="10">
    <mergeCell ref="A1:G1"/>
    <mergeCell ref="A16:G19"/>
    <mergeCell ref="E21:F21"/>
    <mergeCell ref="E30:F30"/>
    <mergeCell ref="B2:G2"/>
    <mergeCell ref="A6:G9"/>
    <mergeCell ref="A11:G14"/>
    <mergeCell ref="A4:G4"/>
    <mergeCell ref="A15:C15"/>
    <mergeCell ref="B3:G3"/>
  </mergeCells>
  <pageMargins left="0.70866141732283461" right="0.70866141732283461" top="0.74803149606299213" bottom="0.74803149606299213" header="0" footer="0"/>
  <pageSetup paperSize="9" scale="95" fitToWidth="0" fitToHeight="0" orientation="portrait" useFirstPageNumber="1" r:id="rId1"/>
  <drawing r:id="rId2"/>
  <extLst>
    <ext xmlns:x14="http://schemas.microsoft.com/office/spreadsheetml/2009/9/main" uri="{CCE6A557-97BC-4b89-ADB6-D9C93CAAB3DF}">
      <x14:dataValidations xmlns:xm="http://schemas.microsoft.com/office/excel/2006/main" count="3">
        <x14:dataValidation type="list" showInputMessage="1" xr:uid="{7FA23543-9E7B-4F20-9EA8-B13BBEAE2002}">
          <x14:formula1>
            <xm:f>Paramètres!$A$3:$A$6</xm:f>
          </x14:formula1>
          <xm:sqref>F22</xm:sqref>
        </x14:dataValidation>
        <x14:dataValidation type="list" showInputMessage="1" xr:uid="{E9704D83-B979-495A-B8A3-FEC452D740F0}">
          <x14:formula1>
            <xm:f>Paramètres!$C$16:$C$17</xm:f>
          </x14:formula1>
          <xm:sqref>F23</xm:sqref>
        </x14:dataValidation>
        <x14:dataValidation type="list" showInputMessage="1" xr:uid="{364E6EDB-F901-43D6-A84E-41CD1853DCAB}">
          <x14:formula1>
            <xm:f>Paramètres!$C$18:$C$19</xm:f>
          </x14:formula1>
          <xm:sqref>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9F33E-458F-4692-8A06-20A8B698AD7D}">
  <dimension ref="A1:Z997"/>
  <sheetViews>
    <sheetView showGridLines="0" view="pageLayout" zoomScale="106" zoomScaleNormal="82" zoomScalePageLayoutView="106" workbookViewId="0">
      <selection activeCell="A4" sqref="A2:N4"/>
    </sheetView>
  </sheetViews>
  <sheetFormatPr baseColWidth="10" defaultColWidth="12.5703125" defaultRowHeight="15" customHeight="1" x14ac:dyDescent="0.2"/>
  <cols>
    <col min="1" max="1" width="17" style="28" customWidth="1"/>
    <col min="2" max="10" width="8.42578125" style="28" customWidth="1"/>
    <col min="11" max="11" width="14.140625" style="28" customWidth="1"/>
    <col min="12" max="12" width="6" style="28" customWidth="1"/>
    <col min="13" max="13" width="10.7109375" style="28" customWidth="1"/>
    <col min="14" max="14" width="3.28515625" style="28" customWidth="1"/>
    <col min="15" max="26" width="10.5703125" style="28" customWidth="1"/>
    <col min="27" max="16384" width="12.5703125" style="28"/>
  </cols>
  <sheetData>
    <row r="1" spans="1:26" ht="13.5" customHeight="1" x14ac:dyDescent="0.2">
      <c r="A1" s="152" t="s">
        <v>387</v>
      </c>
      <c r="B1" s="152"/>
      <c r="C1" s="152"/>
      <c r="D1" s="152"/>
      <c r="E1" s="152"/>
      <c r="F1" s="152"/>
      <c r="G1" s="152"/>
      <c r="H1" s="152"/>
      <c r="I1" s="152"/>
      <c r="J1" s="152"/>
      <c r="K1" s="152"/>
      <c r="L1" s="152"/>
      <c r="M1" s="152"/>
      <c r="N1" s="152"/>
      <c r="O1" s="73"/>
      <c r="P1" s="73"/>
      <c r="Q1" s="73"/>
      <c r="R1" s="73"/>
      <c r="S1" s="73"/>
      <c r="T1" s="73"/>
      <c r="U1" s="73"/>
      <c r="V1" s="73"/>
      <c r="W1" s="73"/>
      <c r="X1" s="73"/>
      <c r="Y1" s="73"/>
      <c r="Z1" s="73"/>
    </row>
    <row r="2" spans="1:26" ht="27.75" customHeight="1" x14ac:dyDescent="0.25">
      <c r="A2" s="153"/>
      <c r="B2" s="156" t="s">
        <v>386</v>
      </c>
      <c r="C2" s="156"/>
      <c r="D2" s="156"/>
      <c r="E2" s="156"/>
      <c r="F2" s="156"/>
      <c r="G2" s="156"/>
      <c r="H2" s="156"/>
      <c r="I2" s="156"/>
      <c r="J2" s="156"/>
      <c r="K2" s="156"/>
      <c r="L2" s="156"/>
      <c r="M2" s="156"/>
      <c r="N2" s="156"/>
      <c r="O2" s="73"/>
      <c r="P2" s="73"/>
      <c r="Q2" s="73"/>
      <c r="R2" s="73"/>
      <c r="S2" s="73"/>
      <c r="T2" s="73"/>
      <c r="U2" s="73"/>
      <c r="V2" s="73"/>
      <c r="W2" s="73"/>
      <c r="X2" s="73"/>
      <c r="Y2" s="73"/>
      <c r="Z2" s="73"/>
    </row>
    <row r="3" spans="1:26" ht="31.5" customHeight="1" x14ac:dyDescent="0.2">
      <c r="A3" s="154" t="s">
        <v>388</v>
      </c>
      <c r="B3" s="155" t="s">
        <v>384</v>
      </c>
      <c r="C3" s="155"/>
      <c r="D3" s="155"/>
      <c r="E3" s="155"/>
      <c r="F3" s="155"/>
      <c r="G3" s="155"/>
      <c r="H3" s="155"/>
      <c r="I3" s="155"/>
      <c r="J3" s="155"/>
      <c r="K3" s="155"/>
      <c r="L3" s="155"/>
      <c r="M3" s="155"/>
      <c r="N3" s="155"/>
      <c r="O3" s="73"/>
      <c r="P3" s="73"/>
      <c r="Q3" s="73"/>
      <c r="R3" s="73"/>
      <c r="S3" s="73"/>
      <c r="T3" s="73"/>
      <c r="U3" s="73"/>
      <c r="V3" s="73"/>
      <c r="W3" s="73"/>
      <c r="X3" s="73"/>
      <c r="Y3" s="73"/>
      <c r="Z3" s="73"/>
    </row>
    <row r="4" spans="1:26" ht="37.5" customHeight="1" x14ac:dyDescent="0.2">
      <c r="A4" s="155" t="s">
        <v>383</v>
      </c>
      <c r="B4" s="155"/>
      <c r="C4" s="155"/>
      <c r="D4" s="155"/>
      <c r="E4" s="155"/>
      <c r="F4" s="155"/>
      <c r="G4" s="155"/>
      <c r="H4" s="155"/>
      <c r="I4" s="155"/>
      <c r="J4" s="155"/>
      <c r="K4" s="155"/>
      <c r="L4" s="155"/>
      <c r="M4" s="155"/>
      <c r="N4" s="155"/>
      <c r="O4" s="73"/>
      <c r="P4" s="73"/>
      <c r="Q4" s="73"/>
      <c r="R4" s="73"/>
      <c r="S4" s="73"/>
      <c r="T4" s="73"/>
      <c r="U4" s="73"/>
      <c r="V4" s="73"/>
      <c r="W4" s="73"/>
      <c r="X4" s="73"/>
      <c r="Y4" s="73"/>
      <c r="Z4" s="73"/>
    </row>
    <row r="5" spans="1:26" ht="31.5" customHeight="1" x14ac:dyDescent="0.2">
      <c r="A5" s="148" t="s">
        <v>373</v>
      </c>
      <c r="B5" s="149" t="s">
        <v>372</v>
      </c>
      <c r="C5" s="150"/>
      <c r="D5" s="150"/>
      <c r="E5" s="150"/>
      <c r="F5" s="150"/>
      <c r="G5" s="150"/>
      <c r="H5" s="150"/>
      <c r="I5" s="150"/>
      <c r="J5" s="150"/>
      <c r="K5" s="150"/>
      <c r="L5" s="150"/>
      <c r="M5" s="150"/>
      <c r="N5" s="151"/>
      <c r="O5" s="73"/>
      <c r="P5" s="73"/>
      <c r="Q5" s="73"/>
      <c r="R5" s="73"/>
      <c r="S5" s="73"/>
      <c r="T5" s="73"/>
      <c r="U5" s="73"/>
      <c r="V5" s="73"/>
      <c r="W5" s="73"/>
      <c r="X5" s="73"/>
      <c r="Y5" s="73"/>
      <c r="Z5" s="73"/>
    </row>
    <row r="6" spans="1:26" ht="31.5" customHeight="1" x14ac:dyDescent="0.2">
      <c r="A6" s="75" t="s">
        <v>371</v>
      </c>
      <c r="B6" s="113" t="s">
        <v>370</v>
      </c>
      <c r="C6" s="111"/>
      <c r="D6" s="111"/>
      <c r="E6" s="111"/>
      <c r="F6" s="111"/>
      <c r="G6" s="111"/>
      <c r="H6" s="111"/>
      <c r="I6" s="111"/>
      <c r="J6" s="111"/>
      <c r="K6" s="111"/>
      <c r="L6" s="111"/>
      <c r="M6" s="111"/>
      <c r="N6" s="112"/>
      <c r="O6" s="73"/>
      <c r="P6" s="73"/>
      <c r="Q6" s="73"/>
      <c r="R6" s="73"/>
      <c r="S6" s="73"/>
      <c r="T6" s="73"/>
      <c r="U6" s="73"/>
      <c r="V6" s="73"/>
      <c r="W6" s="73"/>
      <c r="X6" s="73"/>
      <c r="Y6" s="73"/>
      <c r="Z6" s="73"/>
    </row>
    <row r="7" spans="1:26" ht="25.5" customHeight="1" x14ac:dyDescent="0.2">
      <c r="A7" s="76" t="s">
        <v>369</v>
      </c>
      <c r="B7" s="114" t="s">
        <v>368</v>
      </c>
      <c r="C7" s="111"/>
      <c r="D7" s="111"/>
      <c r="E7" s="111"/>
      <c r="F7" s="111"/>
      <c r="G7" s="111"/>
      <c r="H7" s="111"/>
      <c r="I7" s="111"/>
      <c r="J7" s="111"/>
      <c r="K7" s="111"/>
      <c r="L7" s="111"/>
      <c r="M7" s="111"/>
      <c r="N7" s="112"/>
      <c r="O7" s="73"/>
      <c r="P7" s="73"/>
      <c r="Q7" s="73"/>
      <c r="R7" s="73"/>
      <c r="S7" s="73"/>
      <c r="T7" s="73"/>
      <c r="U7" s="73"/>
      <c r="V7" s="73"/>
      <c r="W7" s="73"/>
      <c r="X7" s="73"/>
      <c r="Y7" s="73"/>
      <c r="Z7" s="73"/>
    </row>
    <row r="8" spans="1:26" ht="31.5" customHeight="1" x14ac:dyDescent="0.2">
      <c r="A8" s="75" t="s">
        <v>367</v>
      </c>
      <c r="B8" s="113" t="s">
        <v>366</v>
      </c>
      <c r="C8" s="111"/>
      <c r="D8" s="111"/>
      <c r="E8" s="111"/>
      <c r="F8" s="111"/>
      <c r="G8" s="111"/>
      <c r="H8" s="111"/>
      <c r="I8" s="111"/>
      <c r="J8" s="111"/>
      <c r="K8" s="111"/>
      <c r="L8" s="111"/>
      <c r="M8" s="111"/>
      <c r="N8" s="112"/>
      <c r="O8" s="73"/>
      <c r="P8" s="73"/>
      <c r="Q8" s="73"/>
      <c r="R8" s="73"/>
      <c r="S8" s="73"/>
      <c r="T8" s="73"/>
      <c r="U8" s="73"/>
      <c r="V8" s="73"/>
      <c r="W8" s="73"/>
      <c r="X8" s="73"/>
      <c r="Y8" s="73"/>
      <c r="Z8" s="73"/>
    </row>
    <row r="9" spans="1:26" ht="24.75" customHeight="1" x14ac:dyDescent="0.2">
      <c r="A9" s="76" t="s">
        <v>365</v>
      </c>
      <c r="B9" s="114" t="s">
        <v>364</v>
      </c>
      <c r="C9" s="111"/>
      <c r="D9" s="111"/>
      <c r="E9" s="111"/>
      <c r="F9" s="111"/>
      <c r="G9" s="111"/>
      <c r="H9" s="111"/>
      <c r="I9" s="111"/>
      <c r="J9" s="111"/>
      <c r="K9" s="111"/>
      <c r="L9" s="111"/>
      <c r="M9" s="111"/>
      <c r="N9" s="112"/>
      <c r="O9" s="73"/>
      <c r="P9" s="73"/>
      <c r="Q9" s="73"/>
      <c r="R9" s="73"/>
      <c r="S9" s="73"/>
      <c r="T9" s="73"/>
      <c r="U9" s="73"/>
      <c r="V9" s="73"/>
      <c r="W9" s="73"/>
      <c r="X9" s="73"/>
      <c r="Y9" s="73"/>
      <c r="Z9" s="73"/>
    </row>
    <row r="10" spans="1:26" ht="54" customHeight="1" x14ac:dyDescent="0.2">
      <c r="A10" s="75" t="s">
        <v>363</v>
      </c>
      <c r="B10" s="113" t="s">
        <v>362</v>
      </c>
      <c r="C10" s="111"/>
      <c r="D10" s="111"/>
      <c r="E10" s="111"/>
      <c r="F10" s="111"/>
      <c r="G10" s="111"/>
      <c r="H10" s="111"/>
      <c r="I10" s="111"/>
      <c r="J10" s="111"/>
      <c r="K10" s="111"/>
      <c r="L10" s="111"/>
      <c r="M10" s="111"/>
      <c r="N10" s="112"/>
      <c r="O10" s="73"/>
      <c r="P10" s="73"/>
      <c r="Q10" s="73"/>
      <c r="R10" s="73"/>
      <c r="S10" s="73"/>
      <c r="T10" s="73"/>
      <c r="U10" s="73"/>
      <c r="V10" s="73"/>
      <c r="W10" s="73"/>
      <c r="X10" s="73"/>
      <c r="Y10" s="73"/>
      <c r="Z10" s="73"/>
    </row>
    <row r="11" spans="1:26" ht="31.5" customHeight="1" x14ac:dyDescent="0.2">
      <c r="A11" s="76" t="s">
        <v>361</v>
      </c>
      <c r="B11" s="114" t="s">
        <v>360</v>
      </c>
      <c r="C11" s="111"/>
      <c r="D11" s="111"/>
      <c r="E11" s="111"/>
      <c r="F11" s="111"/>
      <c r="G11" s="111"/>
      <c r="H11" s="111"/>
      <c r="I11" s="111"/>
      <c r="J11" s="111"/>
      <c r="K11" s="111"/>
      <c r="L11" s="111"/>
      <c r="M11" s="111"/>
      <c r="N11" s="112"/>
      <c r="O11" s="73"/>
      <c r="P11" s="73"/>
      <c r="Q11" s="73"/>
      <c r="R11" s="73"/>
      <c r="S11" s="73"/>
      <c r="T11" s="73"/>
      <c r="U11" s="73"/>
      <c r="V11" s="73"/>
      <c r="W11" s="73"/>
      <c r="X11" s="73"/>
      <c r="Y11" s="73"/>
      <c r="Z11" s="73"/>
    </row>
    <row r="12" spans="1:26" ht="31.5" customHeight="1" x14ac:dyDescent="0.2">
      <c r="A12" s="75" t="s">
        <v>359</v>
      </c>
      <c r="B12" s="113" t="s">
        <v>358</v>
      </c>
      <c r="C12" s="111"/>
      <c r="D12" s="111"/>
      <c r="E12" s="111"/>
      <c r="F12" s="111"/>
      <c r="G12" s="111"/>
      <c r="H12" s="111"/>
      <c r="I12" s="111"/>
      <c r="J12" s="111"/>
      <c r="K12" s="111"/>
      <c r="L12" s="111"/>
      <c r="M12" s="111"/>
      <c r="N12" s="112"/>
      <c r="O12" s="73"/>
      <c r="P12" s="73"/>
      <c r="Q12" s="73"/>
      <c r="R12" s="73"/>
      <c r="S12" s="73"/>
      <c r="T12" s="73"/>
      <c r="U12" s="73"/>
      <c r="V12" s="73"/>
      <c r="W12" s="73"/>
      <c r="X12" s="73"/>
      <c r="Y12" s="73"/>
      <c r="Z12" s="73"/>
    </row>
    <row r="13" spans="1:26" ht="31.5" customHeight="1" x14ac:dyDescent="0.2">
      <c r="A13" s="76" t="s">
        <v>357</v>
      </c>
      <c r="B13" s="114" t="s">
        <v>356</v>
      </c>
      <c r="C13" s="111"/>
      <c r="D13" s="111"/>
      <c r="E13" s="111"/>
      <c r="F13" s="111"/>
      <c r="G13" s="111"/>
      <c r="H13" s="111"/>
      <c r="I13" s="111"/>
      <c r="J13" s="111"/>
      <c r="K13" s="111"/>
      <c r="L13" s="111"/>
      <c r="M13" s="111"/>
      <c r="N13" s="112"/>
      <c r="O13" s="73"/>
      <c r="P13" s="73"/>
      <c r="Q13" s="73"/>
      <c r="R13" s="73"/>
      <c r="S13" s="73"/>
      <c r="T13" s="73"/>
      <c r="U13" s="73"/>
      <c r="V13" s="73"/>
      <c r="W13" s="73"/>
      <c r="X13" s="73"/>
      <c r="Y13" s="73"/>
      <c r="Z13" s="73"/>
    </row>
    <row r="14" spans="1:26" ht="31.5" customHeight="1" x14ac:dyDescent="0.2">
      <c r="A14" s="75" t="s">
        <v>355</v>
      </c>
      <c r="B14" s="113" t="s">
        <v>354</v>
      </c>
      <c r="C14" s="111"/>
      <c r="D14" s="111"/>
      <c r="E14" s="111"/>
      <c r="F14" s="111"/>
      <c r="G14" s="111"/>
      <c r="H14" s="111"/>
      <c r="I14" s="111"/>
      <c r="J14" s="111"/>
      <c r="K14" s="111"/>
      <c r="L14" s="111"/>
      <c r="M14" s="111"/>
      <c r="N14" s="112"/>
      <c r="O14" s="73"/>
      <c r="P14" s="73"/>
      <c r="Q14" s="73"/>
      <c r="R14" s="73"/>
      <c r="S14" s="73"/>
      <c r="T14" s="73"/>
      <c r="U14" s="73"/>
      <c r="V14" s="73"/>
      <c r="W14" s="73"/>
      <c r="X14" s="73"/>
      <c r="Y14" s="73"/>
      <c r="Z14" s="73"/>
    </row>
    <row r="15" spans="1:26" ht="31.5" customHeight="1" x14ac:dyDescent="0.2">
      <c r="A15" s="76" t="s">
        <v>353</v>
      </c>
      <c r="B15" s="114" t="s">
        <v>352</v>
      </c>
      <c r="C15" s="111"/>
      <c r="D15" s="111"/>
      <c r="E15" s="111"/>
      <c r="F15" s="111"/>
      <c r="G15" s="111"/>
      <c r="H15" s="111"/>
      <c r="I15" s="111"/>
      <c r="J15" s="111"/>
      <c r="K15" s="111"/>
      <c r="L15" s="111"/>
      <c r="M15" s="111"/>
      <c r="N15" s="112"/>
      <c r="O15" s="73"/>
      <c r="P15" s="73"/>
      <c r="Q15" s="73"/>
      <c r="R15" s="73"/>
      <c r="S15" s="73"/>
      <c r="T15" s="73"/>
      <c r="U15" s="73"/>
      <c r="V15" s="73"/>
      <c r="W15" s="73"/>
      <c r="X15" s="73"/>
      <c r="Y15" s="73"/>
      <c r="Z15" s="73"/>
    </row>
    <row r="16" spans="1:26" ht="31.5" customHeight="1" x14ac:dyDescent="0.2">
      <c r="A16" s="75" t="s">
        <v>351</v>
      </c>
      <c r="B16" s="113" t="s">
        <v>350</v>
      </c>
      <c r="C16" s="111"/>
      <c r="D16" s="111"/>
      <c r="E16" s="111"/>
      <c r="F16" s="111"/>
      <c r="G16" s="111"/>
      <c r="H16" s="111"/>
      <c r="I16" s="111"/>
      <c r="J16" s="111"/>
      <c r="K16" s="111"/>
      <c r="L16" s="111"/>
      <c r="M16" s="111"/>
      <c r="N16" s="112"/>
      <c r="O16" s="73"/>
      <c r="P16" s="73"/>
      <c r="Q16" s="73"/>
      <c r="R16" s="73"/>
      <c r="S16" s="73"/>
      <c r="T16" s="73"/>
      <c r="U16" s="73"/>
      <c r="V16" s="73"/>
      <c r="W16" s="73"/>
      <c r="X16" s="73"/>
      <c r="Y16" s="73"/>
      <c r="Z16" s="73"/>
    </row>
    <row r="17" spans="1:26" ht="31.5" customHeight="1" x14ac:dyDescent="0.2">
      <c r="A17" s="76" t="s">
        <v>349</v>
      </c>
      <c r="B17" s="114" t="s">
        <v>348</v>
      </c>
      <c r="C17" s="111"/>
      <c r="D17" s="111"/>
      <c r="E17" s="111"/>
      <c r="F17" s="111"/>
      <c r="G17" s="111"/>
      <c r="H17" s="111"/>
      <c r="I17" s="111"/>
      <c r="J17" s="111"/>
      <c r="K17" s="111"/>
      <c r="L17" s="111"/>
      <c r="M17" s="111"/>
      <c r="N17" s="112"/>
      <c r="O17" s="73"/>
      <c r="P17" s="73"/>
      <c r="Q17" s="73"/>
      <c r="R17" s="73"/>
      <c r="S17" s="73"/>
      <c r="T17" s="73"/>
      <c r="U17" s="73"/>
      <c r="V17" s="73"/>
      <c r="W17" s="73"/>
      <c r="X17" s="73"/>
      <c r="Y17" s="73"/>
      <c r="Z17" s="73"/>
    </row>
    <row r="18" spans="1:26" ht="31.5" customHeight="1" x14ac:dyDescent="0.2">
      <c r="A18" s="75" t="s">
        <v>347</v>
      </c>
      <c r="B18" s="113" t="s">
        <v>346</v>
      </c>
      <c r="C18" s="111"/>
      <c r="D18" s="111"/>
      <c r="E18" s="111"/>
      <c r="F18" s="111"/>
      <c r="G18" s="111"/>
      <c r="H18" s="111"/>
      <c r="I18" s="111"/>
      <c r="J18" s="111"/>
      <c r="K18" s="111"/>
      <c r="L18" s="111"/>
      <c r="M18" s="111"/>
      <c r="N18" s="112"/>
      <c r="O18" s="73"/>
      <c r="P18" s="73"/>
      <c r="Q18" s="73"/>
      <c r="R18" s="73"/>
      <c r="S18" s="73"/>
      <c r="T18" s="73"/>
      <c r="U18" s="73"/>
      <c r="V18" s="73"/>
      <c r="W18" s="73"/>
      <c r="X18" s="73"/>
      <c r="Y18" s="73"/>
      <c r="Z18" s="73"/>
    </row>
    <row r="19" spans="1:26" ht="31.5" customHeight="1" x14ac:dyDescent="0.2">
      <c r="A19" s="76" t="s">
        <v>345</v>
      </c>
      <c r="B19" s="114" t="s">
        <v>344</v>
      </c>
      <c r="C19" s="111"/>
      <c r="D19" s="111"/>
      <c r="E19" s="111"/>
      <c r="F19" s="111"/>
      <c r="G19" s="111"/>
      <c r="H19" s="111"/>
      <c r="I19" s="111"/>
      <c r="J19" s="111"/>
      <c r="K19" s="111"/>
      <c r="L19" s="111"/>
      <c r="M19" s="111"/>
      <c r="N19" s="112"/>
      <c r="O19" s="73"/>
      <c r="P19" s="73"/>
      <c r="Q19" s="73"/>
      <c r="R19" s="73"/>
      <c r="S19" s="73"/>
      <c r="T19" s="73"/>
      <c r="U19" s="73"/>
      <c r="V19" s="73"/>
      <c r="W19" s="73"/>
      <c r="X19" s="73"/>
      <c r="Y19" s="73"/>
      <c r="Z19" s="73"/>
    </row>
    <row r="20" spans="1:26" ht="31.5" customHeight="1" x14ac:dyDescent="0.2">
      <c r="A20" s="75" t="s">
        <v>343</v>
      </c>
      <c r="B20" s="113" t="s">
        <v>342</v>
      </c>
      <c r="C20" s="111"/>
      <c r="D20" s="111"/>
      <c r="E20" s="111"/>
      <c r="F20" s="111"/>
      <c r="G20" s="111"/>
      <c r="H20" s="111"/>
      <c r="I20" s="111"/>
      <c r="J20" s="111"/>
      <c r="K20" s="111"/>
      <c r="L20" s="111"/>
      <c r="M20" s="111"/>
      <c r="N20" s="112"/>
      <c r="O20" s="73"/>
      <c r="P20" s="73"/>
      <c r="Q20" s="73"/>
      <c r="R20" s="73"/>
      <c r="S20" s="73"/>
      <c r="T20" s="73"/>
      <c r="U20" s="73"/>
      <c r="V20" s="73"/>
      <c r="W20" s="73"/>
      <c r="X20" s="73"/>
      <c r="Y20" s="73"/>
      <c r="Z20" s="73"/>
    </row>
    <row r="21" spans="1:26" ht="31.5" customHeight="1" x14ac:dyDescent="0.2">
      <c r="A21" s="76" t="s">
        <v>341</v>
      </c>
      <c r="B21" s="114" t="s">
        <v>340</v>
      </c>
      <c r="C21" s="111"/>
      <c r="D21" s="111"/>
      <c r="E21" s="111"/>
      <c r="F21" s="111"/>
      <c r="G21" s="111"/>
      <c r="H21" s="111"/>
      <c r="I21" s="111"/>
      <c r="J21" s="111"/>
      <c r="K21" s="111"/>
      <c r="L21" s="111"/>
      <c r="M21" s="111"/>
      <c r="N21" s="112"/>
      <c r="O21" s="73"/>
      <c r="P21" s="73"/>
      <c r="Q21" s="73"/>
      <c r="R21" s="73"/>
      <c r="S21" s="73"/>
      <c r="T21" s="73"/>
      <c r="U21" s="73"/>
      <c r="V21" s="73"/>
      <c r="W21" s="73"/>
      <c r="X21" s="73"/>
      <c r="Y21" s="73"/>
      <c r="Z21" s="73"/>
    </row>
    <row r="22" spans="1:26" ht="31.5" customHeight="1" x14ac:dyDescent="0.2">
      <c r="A22" s="75" t="s">
        <v>339</v>
      </c>
      <c r="B22" s="113" t="s">
        <v>338</v>
      </c>
      <c r="C22" s="111"/>
      <c r="D22" s="111"/>
      <c r="E22" s="111"/>
      <c r="F22" s="111"/>
      <c r="G22" s="111"/>
      <c r="H22" s="111"/>
      <c r="I22" s="111"/>
      <c r="J22" s="111"/>
      <c r="K22" s="111"/>
      <c r="L22" s="111"/>
      <c r="M22" s="111"/>
      <c r="N22" s="112"/>
      <c r="O22" s="73"/>
      <c r="P22" s="73"/>
      <c r="Q22" s="73"/>
      <c r="R22" s="73"/>
      <c r="S22" s="73"/>
      <c r="T22" s="73"/>
      <c r="U22" s="73"/>
      <c r="V22" s="73"/>
      <c r="W22" s="73"/>
      <c r="X22" s="73"/>
      <c r="Y22" s="73"/>
      <c r="Z22" s="73"/>
    </row>
    <row r="23" spans="1:26" ht="31.5" customHeight="1" x14ac:dyDescent="0.2">
      <c r="A23" s="76" t="s">
        <v>337</v>
      </c>
      <c r="B23" s="114" t="s">
        <v>336</v>
      </c>
      <c r="C23" s="111"/>
      <c r="D23" s="111"/>
      <c r="E23" s="111"/>
      <c r="F23" s="111"/>
      <c r="G23" s="111"/>
      <c r="H23" s="111"/>
      <c r="I23" s="111"/>
      <c r="J23" s="111"/>
      <c r="K23" s="111"/>
      <c r="L23" s="111"/>
      <c r="M23" s="111"/>
      <c r="N23" s="112"/>
      <c r="O23" s="73"/>
      <c r="P23" s="73"/>
      <c r="Q23" s="73"/>
      <c r="R23" s="73"/>
      <c r="S23" s="73"/>
      <c r="T23" s="73"/>
      <c r="U23" s="73"/>
      <c r="V23" s="73"/>
      <c r="W23" s="73"/>
      <c r="X23" s="73"/>
      <c r="Y23" s="73"/>
      <c r="Z23" s="73"/>
    </row>
    <row r="24" spans="1:26" ht="31.5" customHeight="1" x14ac:dyDescent="0.2">
      <c r="A24" s="77" t="s">
        <v>335</v>
      </c>
      <c r="B24" s="113" t="s">
        <v>334</v>
      </c>
      <c r="C24" s="111"/>
      <c r="D24" s="111"/>
      <c r="E24" s="111"/>
      <c r="F24" s="111"/>
      <c r="G24" s="111"/>
      <c r="H24" s="111"/>
      <c r="I24" s="111"/>
      <c r="J24" s="111"/>
      <c r="K24" s="111"/>
      <c r="L24" s="111"/>
      <c r="M24" s="111"/>
      <c r="N24" s="112"/>
      <c r="O24" s="73"/>
      <c r="P24" s="73"/>
      <c r="Q24" s="73"/>
      <c r="R24" s="73"/>
      <c r="S24" s="73"/>
      <c r="T24" s="73"/>
      <c r="U24" s="73"/>
      <c r="V24" s="73"/>
      <c r="W24" s="73"/>
      <c r="X24" s="73"/>
      <c r="Y24" s="73"/>
      <c r="Z24" s="73"/>
    </row>
    <row r="25" spans="1:26" ht="54.75" customHeight="1" x14ac:dyDescent="0.2">
      <c r="A25" s="74" t="s">
        <v>333</v>
      </c>
      <c r="B25" s="114" t="s">
        <v>332</v>
      </c>
      <c r="C25" s="111"/>
      <c r="D25" s="111"/>
      <c r="E25" s="111"/>
      <c r="F25" s="111"/>
      <c r="G25" s="111"/>
      <c r="H25" s="111"/>
      <c r="I25" s="111"/>
      <c r="J25" s="111"/>
      <c r="K25" s="111"/>
      <c r="L25" s="111"/>
      <c r="M25" s="111"/>
      <c r="N25" s="112"/>
      <c r="O25" s="73"/>
      <c r="P25" s="73"/>
      <c r="Q25" s="73"/>
      <c r="R25" s="73"/>
      <c r="S25" s="73"/>
      <c r="T25" s="73"/>
      <c r="U25" s="73"/>
      <c r="V25" s="73"/>
      <c r="W25" s="73"/>
      <c r="X25" s="73"/>
      <c r="Y25" s="73"/>
      <c r="Z25" s="73"/>
    </row>
    <row r="26" spans="1:26" ht="31.5" customHeight="1" x14ac:dyDescent="0.2">
      <c r="A26" s="75" t="s">
        <v>331</v>
      </c>
      <c r="B26" s="113" t="s">
        <v>330</v>
      </c>
      <c r="C26" s="111"/>
      <c r="D26" s="111"/>
      <c r="E26" s="111"/>
      <c r="F26" s="111"/>
      <c r="G26" s="111"/>
      <c r="H26" s="111"/>
      <c r="I26" s="111"/>
      <c r="J26" s="111"/>
      <c r="K26" s="111"/>
      <c r="L26" s="111"/>
      <c r="M26" s="111"/>
      <c r="N26" s="112"/>
      <c r="O26" s="73"/>
      <c r="P26" s="73"/>
      <c r="Q26" s="73"/>
      <c r="R26" s="73"/>
      <c r="S26" s="73"/>
      <c r="T26" s="73"/>
      <c r="U26" s="73"/>
      <c r="V26" s="73"/>
      <c r="W26" s="73"/>
      <c r="X26" s="73"/>
      <c r="Y26" s="73"/>
      <c r="Z26" s="73"/>
    </row>
    <row r="27" spans="1:26" ht="31.5" customHeight="1" x14ac:dyDescent="0.2">
      <c r="A27" s="76" t="s">
        <v>329</v>
      </c>
      <c r="B27" s="114" t="s">
        <v>328</v>
      </c>
      <c r="C27" s="111"/>
      <c r="D27" s="111"/>
      <c r="E27" s="111"/>
      <c r="F27" s="111"/>
      <c r="G27" s="111"/>
      <c r="H27" s="111"/>
      <c r="I27" s="111"/>
      <c r="J27" s="111"/>
      <c r="K27" s="111"/>
      <c r="L27" s="111"/>
      <c r="M27" s="111"/>
      <c r="N27" s="112"/>
      <c r="O27" s="73"/>
      <c r="P27" s="73"/>
      <c r="Q27" s="73"/>
      <c r="R27" s="73"/>
      <c r="S27" s="73"/>
      <c r="T27" s="73"/>
      <c r="U27" s="73"/>
      <c r="V27" s="73"/>
      <c r="W27" s="73"/>
      <c r="X27" s="73"/>
      <c r="Y27" s="73"/>
      <c r="Z27" s="73"/>
    </row>
    <row r="28" spans="1:26" ht="31.5" customHeight="1" x14ac:dyDescent="0.2">
      <c r="A28" s="75" t="s">
        <v>327</v>
      </c>
      <c r="B28" s="113" t="s">
        <v>326</v>
      </c>
      <c r="C28" s="111"/>
      <c r="D28" s="111"/>
      <c r="E28" s="111"/>
      <c r="F28" s="111"/>
      <c r="G28" s="111"/>
      <c r="H28" s="111"/>
      <c r="I28" s="111"/>
      <c r="J28" s="111"/>
      <c r="K28" s="111"/>
      <c r="L28" s="111"/>
      <c r="M28" s="111"/>
      <c r="N28" s="112"/>
      <c r="O28" s="73"/>
      <c r="P28" s="73"/>
      <c r="Q28" s="73"/>
      <c r="R28" s="73"/>
      <c r="S28" s="73"/>
      <c r="T28" s="73"/>
      <c r="U28" s="73"/>
      <c r="V28" s="73"/>
      <c r="W28" s="73"/>
      <c r="X28" s="73"/>
      <c r="Y28" s="73"/>
      <c r="Z28" s="73"/>
    </row>
    <row r="29" spans="1:26" ht="31.5" customHeight="1" x14ac:dyDescent="0.2">
      <c r="A29" s="76" t="s">
        <v>325</v>
      </c>
      <c r="B29" s="114" t="s">
        <v>324</v>
      </c>
      <c r="C29" s="111"/>
      <c r="D29" s="111"/>
      <c r="E29" s="111"/>
      <c r="F29" s="111"/>
      <c r="G29" s="111"/>
      <c r="H29" s="111"/>
      <c r="I29" s="111"/>
      <c r="J29" s="111"/>
      <c r="K29" s="111"/>
      <c r="L29" s="111"/>
      <c r="M29" s="111"/>
      <c r="N29" s="112"/>
      <c r="O29" s="73"/>
      <c r="P29" s="73"/>
      <c r="Q29" s="73"/>
      <c r="R29" s="73"/>
      <c r="S29" s="73"/>
      <c r="T29" s="73"/>
      <c r="U29" s="73"/>
      <c r="V29" s="73"/>
      <c r="W29" s="73"/>
      <c r="X29" s="73"/>
      <c r="Y29" s="73"/>
      <c r="Z29" s="73"/>
    </row>
    <row r="30" spans="1:26" ht="31.5" customHeight="1" x14ac:dyDescent="0.2">
      <c r="A30" s="75" t="s">
        <v>323</v>
      </c>
      <c r="B30" s="113" t="s">
        <v>322</v>
      </c>
      <c r="C30" s="111"/>
      <c r="D30" s="111"/>
      <c r="E30" s="111"/>
      <c r="F30" s="111"/>
      <c r="G30" s="111"/>
      <c r="H30" s="111"/>
      <c r="I30" s="111"/>
      <c r="J30" s="111"/>
      <c r="K30" s="111"/>
      <c r="L30" s="111"/>
      <c r="M30" s="111"/>
      <c r="N30" s="112"/>
      <c r="O30" s="73"/>
      <c r="P30" s="73"/>
      <c r="Q30" s="73"/>
      <c r="R30" s="73"/>
      <c r="S30" s="73"/>
      <c r="T30" s="73"/>
      <c r="U30" s="73"/>
      <c r="V30" s="73"/>
      <c r="W30" s="73"/>
      <c r="X30" s="73"/>
      <c r="Y30" s="73"/>
      <c r="Z30" s="73"/>
    </row>
    <row r="31" spans="1:26" ht="31.5" customHeight="1" x14ac:dyDescent="0.2">
      <c r="A31" s="76" t="s">
        <v>321</v>
      </c>
      <c r="B31" s="114" t="s">
        <v>320</v>
      </c>
      <c r="C31" s="111"/>
      <c r="D31" s="111"/>
      <c r="E31" s="111"/>
      <c r="F31" s="111"/>
      <c r="G31" s="111"/>
      <c r="H31" s="111"/>
      <c r="I31" s="111"/>
      <c r="J31" s="111"/>
      <c r="K31" s="111"/>
      <c r="L31" s="111"/>
      <c r="M31" s="111"/>
      <c r="N31" s="112"/>
      <c r="O31" s="73"/>
      <c r="P31" s="73"/>
      <c r="Q31" s="73"/>
      <c r="R31" s="73"/>
      <c r="S31" s="73"/>
      <c r="T31" s="73"/>
      <c r="U31" s="73"/>
      <c r="V31" s="73"/>
      <c r="W31" s="73"/>
      <c r="X31" s="73"/>
      <c r="Y31" s="73"/>
      <c r="Z31" s="73"/>
    </row>
    <row r="32" spans="1:26" ht="31.5" customHeight="1" x14ac:dyDescent="0.2">
      <c r="A32" s="75" t="s">
        <v>319</v>
      </c>
      <c r="B32" s="113" t="s">
        <v>318</v>
      </c>
      <c r="C32" s="111"/>
      <c r="D32" s="111"/>
      <c r="E32" s="111"/>
      <c r="F32" s="111"/>
      <c r="G32" s="111"/>
      <c r="H32" s="111"/>
      <c r="I32" s="111"/>
      <c r="J32" s="111"/>
      <c r="K32" s="111"/>
      <c r="L32" s="111"/>
      <c r="M32" s="111"/>
      <c r="N32" s="112"/>
      <c r="O32" s="73"/>
      <c r="P32" s="73"/>
      <c r="Q32" s="73"/>
      <c r="R32" s="73"/>
      <c r="S32" s="73"/>
      <c r="T32" s="73"/>
      <c r="U32" s="73"/>
      <c r="V32" s="73"/>
      <c r="W32" s="73"/>
      <c r="X32" s="73"/>
      <c r="Y32" s="73"/>
      <c r="Z32" s="73"/>
    </row>
    <row r="33" spans="1:26" ht="31.5" customHeight="1" x14ac:dyDescent="0.2">
      <c r="A33" s="76" t="s">
        <v>317</v>
      </c>
      <c r="B33" s="114" t="s">
        <v>316</v>
      </c>
      <c r="C33" s="111"/>
      <c r="D33" s="111"/>
      <c r="E33" s="111"/>
      <c r="F33" s="111"/>
      <c r="G33" s="111"/>
      <c r="H33" s="111"/>
      <c r="I33" s="111"/>
      <c r="J33" s="111"/>
      <c r="K33" s="111"/>
      <c r="L33" s="111"/>
      <c r="M33" s="111"/>
      <c r="N33" s="112"/>
      <c r="O33" s="73"/>
      <c r="P33" s="73"/>
      <c r="Q33" s="73"/>
      <c r="R33" s="73"/>
      <c r="S33" s="73"/>
      <c r="T33" s="73"/>
      <c r="U33" s="73"/>
      <c r="V33" s="73"/>
      <c r="W33" s="73"/>
      <c r="X33" s="73"/>
      <c r="Y33" s="73"/>
      <c r="Z33" s="73"/>
    </row>
    <row r="34" spans="1:26" ht="31.5" customHeight="1" x14ac:dyDescent="0.2">
      <c r="A34" s="75" t="s">
        <v>315</v>
      </c>
      <c r="B34" s="113" t="s">
        <v>314</v>
      </c>
      <c r="C34" s="111"/>
      <c r="D34" s="111"/>
      <c r="E34" s="111"/>
      <c r="F34" s="111"/>
      <c r="G34" s="111"/>
      <c r="H34" s="111"/>
      <c r="I34" s="111"/>
      <c r="J34" s="111"/>
      <c r="K34" s="111"/>
      <c r="L34" s="111"/>
      <c r="M34" s="111"/>
      <c r="N34" s="112"/>
      <c r="O34" s="73"/>
      <c r="P34" s="73"/>
      <c r="Q34" s="73"/>
      <c r="R34" s="73"/>
      <c r="S34" s="73"/>
      <c r="T34" s="73"/>
      <c r="U34" s="73"/>
      <c r="V34" s="73"/>
      <c r="W34" s="73"/>
      <c r="X34" s="73"/>
      <c r="Y34" s="73"/>
      <c r="Z34" s="73"/>
    </row>
    <row r="35" spans="1:26" ht="31.5" customHeight="1" x14ac:dyDescent="0.2">
      <c r="A35" s="74" t="s">
        <v>313</v>
      </c>
      <c r="B35" s="110" t="s">
        <v>312</v>
      </c>
      <c r="C35" s="111"/>
      <c r="D35" s="111"/>
      <c r="E35" s="111"/>
      <c r="F35" s="111"/>
      <c r="G35" s="111"/>
      <c r="H35" s="111"/>
      <c r="I35" s="111"/>
      <c r="J35" s="111"/>
      <c r="K35" s="111"/>
      <c r="L35" s="111"/>
      <c r="M35" s="111"/>
      <c r="N35" s="112"/>
      <c r="O35" s="73"/>
      <c r="P35" s="73"/>
      <c r="Q35" s="73"/>
      <c r="R35" s="73"/>
      <c r="S35" s="73"/>
      <c r="T35" s="73"/>
      <c r="U35" s="73"/>
      <c r="V35" s="73"/>
      <c r="W35" s="73"/>
      <c r="X35" s="73"/>
      <c r="Y35" s="73"/>
      <c r="Z35" s="73"/>
    </row>
    <row r="36" spans="1:26" ht="12.75" customHeight="1" x14ac:dyDescent="0.2">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row>
    <row r="37" spans="1:26" ht="12.75" customHeight="1" x14ac:dyDescent="0.2">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row>
    <row r="38" spans="1:26" ht="12.75" customHeight="1" x14ac:dyDescent="0.2">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row>
    <row r="39" spans="1:26" ht="12.75" customHeight="1" x14ac:dyDescent="0.2">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row>
    <row r="40" spans="1:26" ht="12.75" customHeight="1" x14ac:dyDescent="0.2">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row>
    <row r="41" spans="1:26" ht="12.75" customHeight="1" x14ac:dyDescent="0.2">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row>
    <row r="42" spans="1:26" ht="12.75" customHeight="1" x14ac:dyDescent="0.2">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row>
    <row r="43" spans="1:26" ht="12.75" customHeight="1" x14ac:dyDescent="0.2">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row>
    <row r="44" spans="1:26" ht="12.75" customHeight="1" x14ac:dyDescent="0.2">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row>
    <row r="45" spans="1:26" ht="12.75" customHeight="1" x14ac:dyDescent="0.2">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row>
    <row r="46" spans="1:26" ht="12.75" customHeight="1" x14ac:dyDescent="0.2">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row>
    <row r="47" spans="1:26" ht="12.75" customHeight="1" x14ac:dyDescent="0.2">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row>
    <row r="48" spans="1:26" ht="12.75" customHeight="1" x14ac:dyDescent="0.2">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row>
    <row r="49" spans="1:26" ht="12.75" customHeight="1" x14ac:dyDescent="0.2">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2.75" customHeight="1" x14ac:dyDescent="0.2">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row>
    <row r="51" spans="1:26" ht="12.75" customHeight="1" x14ac:dyDescent="0.2">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row>
    <row r="52" spans="1:26" ht="12.75" customHeight="1" x14ac:dyDescent="0.2">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row>
    <row r="53" spans="1:26" ht="12.75" customHeight="1" x14ac:dyDescent="0.2">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row>
    <row r="54" spans="1:26" ht="12.75" customHeight="1" x14ac:dyDescent="0.2">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row>
    <row r="55" spans="1:26" ht="12.75" customHeight="1" x14ac:dyDescent="0.2">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row>
    <row r="56" spans="1:26" ht="12.75" customHeight="1" x14ac:dyDescent="0.2">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row>
    <row r="57" spans="1:26" ht="12.75" customHeight="1" x14ac:dyDescent="0.2">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row>
    <row r="58" spans="1:26" ht="12.75" customHeight="1" x14ac:dyDescent="0.2">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row>
    <row r="59" spans="1:26" ht="12.75" customHeight="1" x14ac:dyDescent="0.2">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row>
    <row r="60" spans="1:26" ht="12.75" customHeight="1" x14ac:dyDescent="0.2">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row>
    <row r="61" spans="1:26" ht="12.75" customHeight="1" x14ac:dyDescent="0.2">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row>
    <row r="62" spans="1:26" ht="12.75" customHeight="1" x14ac:dyDescent="0.2">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row>
    <row r="63" spans="1:26" ht="12.75" customHeight="1" x14ac:dyDescent="0.2">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row>
    <row r="64" spans="1:26" ht="12.75" customHeight="1" x14ac:dyDescent="0.2">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row>
    <row r="65" spans="1:26" ht="12.75" customHeight="1" x14ac:dyDescent="0.2">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spans="1:26" ht="12.75" customHeight="1" x14ac:dyDescent="0.2">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row>
    <row r="67" spans="1:26" ht="12.75" customHeight="1" x14ac:dyDescent="0.2">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row>
    <row r="68" spans="1:26" ht="12.75" customHeight="1" x14ac:dyDescent="0.2">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row>
    <row r="69" spans="1:26" ht="12.75" customHeight="1" x14ac:dyDescent="0.2">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row>
    <row r="70" spans="1:26" ht="12.75" customHeight="1" x14ac:dyDescent="0.2">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row>
    <row r="71" spans="1:26" ht="12.75" customHeight="1" x14ac:dyDescent="0.2">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row>
    <row r="72" spans="1:26" ht="12.75" customHeight="1" x14ac:dyDescent="0.2">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row>
    <row r="73" spans="1:26" ht="12.75" customHeight="1" x14ac:dyDescent="0.2">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row>
    <row r="74" spans="1:26" ht="12.75" customHeight="1" x14ac:dyDescent="0.2">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row>
    <row r="75" spans="1:26" ht="12.75" customHeight="1" x14ac:dyDescent="0.2">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row>
    <row r="76" spans="1:26" ht="12.75" customHeight="1" x14ac:dyDescent="0.2">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row>
    <row r="77" spans="1:26" ht="12.75" customHeight="1" x14ac:dyDescent="0.2">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row>
    <row r="78" spans="1:26" ht="12.75" customHeight="1" x14ac:dyDescent="0.2">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row>
    <row r="79" spans="1:26" ht="12.75" customHeight="1" x14ac:dyDescent="0.2">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row>
    <row r="80" spans="1:26" ht="12.75" customHeight="1" x14ac:dyDescent="0.2">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row>
    <row r="81" spans="1:26" ht="12.75" customHeight="1" x14ac:dyDescent="0.2">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row>
    <row r="82" spans="1:26" ht="12.75" customHeight="1" x14ac:dyDescent="0.2">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row>
    <row r="83" spans="1:26" ht="12.75" customHeight="1" x14ac:dyDescent="0.2">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row>
    <row r="84" spans="1:26" ht="12.75" customHeight="1" x14ac:dyDescent="0.2">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row>
    <row r="85" spans="1:26" ht="12.75" customHeight="1" x14ac:dyDescent="0.2">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row>
    <row r="86" spans="1:26" ht="12.75" customHeight="1" x14ac:dyDescent="0.2">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row>
    <row r="87" spans="1:26" ht="12.75" customHeight="1" x14ac:dyDescent="0.2">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spans="1:26" ht="12.75" customHeight="1" x14ac:dyDescent="0.2">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spans="1:26" ht="12.75" customHeight="1" x14ac:dyDescent="0.2">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spans="1:26" ht="12.75" customHeight="1" x14ac:dyDescent="0.2">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spans="1:26" ht="12.75" customHeight="1" x14ac:dyDescent="0.2">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spans="1:26" ht="12.75" customHeight="1" x14ac:dyDescent="0.2">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spans="1:26" ht="12.75" customHeight="1" x14ac:dyDescent="0.2">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spans="1:26" ht="12.75" customHeight="1" x14ac:dyDescent="0.2">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spans="1:26" ht="12.75" customHeight="1" x14ac:dyDescent="0.2">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spans="1:26" ht="12.75" customHeight="1" x14ac:dyDescent="0.2">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row>
    <row r="97" spans="1:26" ht="12.75" customHeight="1" x14ac:dyDescent="0.2">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row>
    <row r="98" spans="1:26" ht="12.75" customHeight="1" x14ac:dyDescent="0.2">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row>
    <row r="99" spans="1:26" ht="12.75" customHeight="1" x14ac:dyDescent="0.2">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row>
    <row r="100" spans="1:26" ht="12.75" customHeight="1" x14ac:dyDescent="0.2">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spans="1:26" ht="12.75" customHeight="1" x14ac:dyDescent="0.2">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row>
    <row r="102" spans="1:26" ht="12.75" customHeight="1" x14ac:dyDescent="0.2">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row>
    <row r="103" spans="1:26" ht="12.75" customHeight="1" x14ac:dyDescent="0.2">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row>
    <row r="104" spans="1:26" ht="12.75" customHeight="1" x14ac:dyDescent="0.2">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row>
    <row r="105" spans="1:26" ht="12.75" customHeight="1" x14ac:dyDescent="0.2">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row>
    <row r="106" spans="1:26" ht="12.75" customHeight="1" x14ac:dyDescent="0.2">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row>
    <row r="107" spans="1:26" ht="12.75" customHeight="1" x14ac:dyDescent="0.2">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row>
    <row r="108" spans="1:26" ht="12.75" customHeight="1" x14ac:dyDescent="0.2">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row>
    <row r="109" spans="1:26" ht="12.75" customHeight="1" x14ac:dyDescent="0.2">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row>
    <row r="110" spans="1:26" ht="12.75" customHeight="1" x14ac:dyDescent="0.2">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row>
    <row r="111" spans="1:26" ht="12.75" customHeight="1" x14ac:dyDescent="0.2">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row>
    <row r="112" spans="1:26" ht="12.75" customHeight="1" x14ac:dyDescent="0.2">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row>
    <row r="113" spans="1:26" ht="12.75" customHeight="1" x14ac:dyDescent="0.2">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row>
    <row r="114" spans="1:26" ht="12.75" customHeight="1" x14ac:dyDescent="0.2">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row>
    <row r="115" spans="1:26" ht="12.75" customHeight="1" x14ac:dyDescent="0.2">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row>
    <row r="116" spans="1:26" ht="12.75" customHeight="1" x14ac:dyDescent="0.2">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row>
    <row r="117" spans="1:26" ht="12.75" customHeight="1" x14ac:dyDescent="0.2">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row>
    <row r="118" spans="1:26" ht="12.75" customHeight="1" x14ac:dyDescent="0.2">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row>
    <row r="119" spans="1:26" ht="12.75" customHeight="1" x14ac:dyDescent="0.2">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row>
    <row r="120" spans="1:26" ht="12.75" customHeight="1" x14ac:dyDescent="0.2">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row>
    <row r="121" spans="1:26" ht="12.75" customHeight="1" x14ac:dyDescent="0.2">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row>
    <row r="122" spans="1:26" ht="12.75" customHeight="1" x14ac:dyDescent="0.2">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row>
    <row r="123" spans="1:26" ht="12.75" customHeight="1" x14ac:dyDescent="0.2">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row>
    <row r="124" spans="1:26" ht="12.75" customHeight="1" x14ac:dyDescent="0.2">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row>
    <row r="125" spans="1:26" ht="12.75" customHeight="1" x14ac:dyDescent="0.2">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row>
    <row r="126" spans="1:26" ht="12.75" customHeight="1" x14ac:dyDescent="0.2">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row>
    <row r="127" spans="1:26" ht="12.75" customHeight="1" x14ac:dyDescent="0.2">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row>
    <row r="128" spans="1:26" ht="12.75" customHeight="1" x14ac:dyDescent="0.2">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row>
    <row r="129" spans="1:26" ht="12.75" customHeight="1" x14ac:dyDescent="0.2">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row>
    <row r="130" spans="1:26" ht="12.75" customHeight="1" x14ac:dyDescent="0.2">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row>
    <row r="131" spans="1:26" ht="12.75" customHeight="1" x14ac:dyDescent="0.2">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row>
    <row r="132" spans="1:26" ht="12.75" customHeight="1" x14ac:dyDescent="0.2">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row>
    <row r="133" spans="1:26" ht="12.75" customHeight="1" x14ac:dyDescent="0.2">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row>
    <row r="134" spans="1:26" ht="12.75" customHeight="1" x14ac:dyDescent="0.2">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row>
    <row r="135" spans="1:26" ht="12.75" customHeight="1" x14ac:dyDescent="0.2">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row>
    <row r="136" spans="1:26" ht="12.75" customHeight="1" x14ac:dyDescent="0.2">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row>
    <row r="137" spans="1:26" ht="12.75" customHeight="1" x14ac:dyDescent="0.2">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row>
    <row r="138" spans="1:26" ht="12.75" customHeight="1" x14ac:dyDescent="0.2">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row>
    <row r="139" spans="1:26" ht="12.75" customHeight="1" x14ac:dyDescent="0.2">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row>
    <row r="140" spans="1:26" ht="12.75" customHeight="1" x14ac:dyDescent="0.2">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row>
    <row r="141" spans="1:26" ht="12.75" customHeight="1" x14ac:dyDescent="0.2">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row>
    <row r="142" spans="1:26" ht="12.75" customHeight="1" x14ac:dyDescent="0.2">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row>
    <row r="143" spans="1:26" ht="12.75" customHeight="1" x14ac:dyDescent="0.2">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row>
    <row r="144" spans="1:26" ht="12.75" customHeight="1" x14ac:dyDescent="0.2">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row>
    <row r="145" spans="1:26" ht="12.75" customHeight="1" x14ac:dyDescent="0.2">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row>
    <row r="146" spans="1:26" ht="12.75" customHeight="1" x14ac:dyDescent="0.2">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row>
    <row r="147" spans="1:26" ht="12.75" customHeight="1" x14ac:dyDescent="0.2">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row>
    <row r="148" spans="1:26" ht="12.75" customHeight="1" x14ac:dyDescent="0.2">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row>
    <row r="149" spans="1:26" ht="12.75" customHeight="1" x14ac:dyDescent="0.2">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row>
    <row r="150" spans="1:26" ht="12.75" customHeight="1" x14ac:dyDescent="0.2">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row>
    <row r="151" spans="1:26" ht="12.75" customHeight="1" x14ac:dyDescent="0.2">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row>
    <row r="152" spans="1:26" ht="12.75" customHeight="1" x14ac:dyDescent="0.2">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row>
    <row r="153" spans="1:26" ht="12.75" customHeight="1" x14ac:dyDescent="0.2">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row>
    <row r="154" spans="1:26" ht="12.75" customHeight="1" x14ac:dyDescent="0.2">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row>
    <row r="155" spans="1:26" ht="12.75" customHeight="1" x14ac:dyDescent="0.2">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row>
    <row r="156" spans="1:26" ht="12.75" customHeight="1" x14ac:dyDescent="0.2">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row>
    <row r="157" spans="1:26" ht="12.75" customHeight="1" x14ac:dyDescent="0.2">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row>
    <row r="158" spans="1:26" ht="12.75" customHeight="1" x14ac:dyDescent="0.2">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row>
    <row r="159" spans="1:26" ht="12.75" customHeight="1" x14ac:dyDescent="0.2">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row>
    <row r="160" spans="1:26" ht="12.75" customHeight="1" x14ac:dyDescent="0.2">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row>
    <row r="161" spans="1:26" ht="12.75" customHeight="1" x14ac:dyDescent="0.2">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row>
    <row r="162" spans="1:26" ht="12.75" customHeight="1" x14ac:dyDescent="0.2">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row>
    <row r="163" spans="1:26" ht="12.75" customHeight="1" x14ac:dyDescent="0.2">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row>
    <row r="164" spans="1:26" ht="12.75" customHeight="1" x14ac:dyDescent="0.2">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row>
    <row r="165" spans="1:26" ht="12.75" customHeight="1" x14ac:dyDescent="0.2">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row>
    <row r="166" spans="1:26" ht="12.75" customHeight="1" x14ac:dyDescent="0.2">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row>
    <row r="167" spans="1:26" ht="12.75" customHeight="1" x14ac:dyDescent="0.2">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row>
    <row r="168" spans="1:26" ht="12.75" customHeight="1" x14ac:dyDescent="0.2">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row>
    <row r="169" spans="1:26" ht="12.75" customHeight="1" x14ac:dyDescent="0.2">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row>
    <row r="170" spans="1:26" ht="12.75" customHeight="1" x14ac:dyDescent="0.2">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row>
    <row r="171" spans="1:26" ht="12.75" customHeight="1" x14ac:dyDescent="0.2">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row>
    <row r="172" spans="1:26" ht="12.75" customHeight="1" x14ac:dyDescent="0.2">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row>
    <row r="173" spans="1:26" ht="12.75" customHeight="1" x14ac:dyDescent="0.2">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row>
    <row r="174" spans="1:26" ht="12.75" customHeight="1" x14ac:dyDescent="0.2">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row>
    <row r="175" spans="1:26" ht="12.75" customHeight="1" x14ac:dyDescent="0.2">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row>
    <row r="176" spans="1:26" ht="12.75" customHeight="1" x14ac:dyDescent="0.2">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row>
    <row r="177" spans="1:26" ht="12.75" customHeight="1" x14ac:dyDescent="0.2">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row>
    <row r="178" spans="1:26" ht="12.75" customHeight="1" x14ac:dyDescent="0.2">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row>
    <row r="179" spans="1:26" ht="12.75" customHeight="1" x14ac:dyDescent="0.2">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row>
    <row r="180" spans="1:26" ht="12.75" customHeight="1" x14ac:dyDescent="0.2">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row>
    <row r="181" spans="1:26" ht="12.75" customHeight="1" x14ac:dyDescent="0.2">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row>
    <row r="182" spans="1:26" ht="12.75" customHeight="1" x14ac:dyDescent="0.2">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row>
    <row r="183" spans="1:26" ht="12.75" customHeight="1" x14ac:dyDescent="0.2">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row>
    <row r="184" spans="1:26" ht="12.75" customHeight="1" x14ac:dyDescent="0.2">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row>
    <row r="185" spans="1:26" ht="12.75" customHeight="1" x14ac:dyDescent="0.2">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row>
    <row r="186" spans="1:26" ht="12.75" customHeight="1" x14ac:dyDescent="0.2">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row>
    <row r="187" spans="1:26" ht="12.75" customHeight="1" x14ac:dyDescent="0.2">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row>
    <row r="188" spans="1:26" ht="12.75" customHeight="1" x14ac:dyDescent="0.2">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row>
    <row r="189" spans="1:26" ht="12.75" customHeight="1" x14ac:dyDescent="0.2">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row>
    <row r="190" spans="1:26" ht="12.75" customHeight="1" x14ac:dyDescent="0.2">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row>
    <row r="191" spans="1:26" ht="12.75" customHeight="1" x14ac:dyDescent="0.2">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row>
    <row r="192" spans="1:26" ht="12.75" customHeight="1" x14ac:dyDescent="0.2">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row>
    <row r="193" spans="1:26" ht="12.75" customHeight="1" x14ac:dyDescent="0.2">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row>
    <row r="194" spans="1:26" ht="12.75" customHeight="1" x14ac:dyDescent="0.2">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row>
    <row r="195" spans="1:26" ht="12.75" customHeight="1" x14ac:dyDescent="0.2">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row>
    <row r="196" spans="1:26" ht="12.75" customHeight="1" x14ac:dyDescent="0.2">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row>
    <row r="197" spans="1:26" ht="12.75" customHeight="1" x14ac:dyDescent="0.2">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row>
    <row r="198" spans="1:26" ht="12.75" customHeight="1" x14ac:dyDescent="0.2">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row>
    <row r="199" spans="1:26" ht="12.75" customHeight="1" x14ac:dyDescent="0.2">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row>
    <row r="200" spans="1:26" ht="12.75" customHeight="1" x14ac:dyDescent="0.2">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row>
    <row r="201" spans="1:26" ht="12.75" customHeight="1" x14ac:dyDescent="0.2">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row>
    <row r="202" spans="1:26" ht="12.75" customHeight="1" x14ac:dyDescent="0.2">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row>
    <row r="203" spans="1:26" ht="12.75" customHeight="1" x14ac:dyDescent="0.2">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row>
    <row r="204" spans="1:26" ht="12.75" customHeight="1" x14ac:dyDescent="0.2">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row>
    <row r="205" spans="1:26" ht="12.75" customHeight="1" x14ac:dyDescent="0.2">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row>
    <row r="206" spans="1:26" ht="12.75" customHeight="1" x14ac:dyDescent="0.2">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row>
    <row r="207" spans="1:26" ht="12.75" customHeight="1" x14ac:dyDescent="0.2">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row>
    <row r="208" spans="1:26" ht="12.75" customHeight="1" x14ac:dyDescent="0.2">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row>
    <row r="209" spans="1:26" ht="12.75" customHeight="1" x14ac:dyDescent="0.2">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row>
    <row r="210" spans="1:26" ht="12.75" customHeight="1" x14ac:dyDescent="0.2">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row>
    <row r="211" spans="1:26" ht="12.75" customHeight="1" x14ac:dyDescent="0.2">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row>
    <row r="212" spans="1:26" ht="12.75" customHeight="1" x14ac:dyDescent="0.2">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row>
    <row r="213" spans="1:26" ht="12.75" customHeight="1" x14ac:dyDescent="0.2">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row>
    <row r="214" spans="1:26" ht="12.75" customHeight="1" x14ac:dyDescent="0.2">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row>
    <row r="215" spans="1:26" ht="12.75" customHeight="1" x14ac:dyDescent="0.2">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row>
    <row r="216" spans="1:26" ht="12.75" customHeight="1" x14ac:dyDescent="0.2">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row>
    <row r="217" spans="1:26" ht="12.75" customHeight="1" x14ac:dyDescent="0.2">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row>
    <row r="218" spans="1:26" ht="12.75" customHeight="1" x14ac:dyDescent="0.2">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row>
    <row r="219" spans="1:26" ht="12.75" customHeight="1" x14ac:dyDescent="0.2">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row>
    <row r="220" spans="1:26" ht="12.75" customHeight="1" x14ac:dyDescent="0.2">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row>
    <row r="221" spans="1:26" ht="12.75" customHeight="1" x14ac:dyDescent="0.2">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row>
    <row r="222" spans="1:26" ht="12.75" customHeight="1" x14ac:dyDescent="0.2">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row>
    <row r="223" spans="1:26" ht="12.75" customHeight="1" x14ac:dyDescent="0.2">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row>
    <row r="224" spans="1:26" ht="12.75" customHeight="1" x14ac:dyDescent="0.2">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row>
    <row r="225" spans="1:26" ht="12.75" customHeight="1" x14ac:dyDescent="0.2">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row>
    <row r="226" spans="1:26" ht="12.75" customHeight="1" x14ac:dyDescent="0.2">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row>
    <row r="227" spans="1:26" ht="12.75" customHeight="1" x14ac:dyDescent="0.2">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row>
    <row r="228" spans="1:26" ht="12.75" customHeight="1" x14ac:dyDescent="0.2">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row>
    <row r="229" spans="1:26" ht="12.75" customHeight="1" x14ac:dyDescent="0.2">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row>
    <row r="230" spans="1:26" ht="12.75" customHeight="1" x14ac:dyDescent="0.2">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row>
    <row r="231" spans="1:26" ht="12.75" customHeight="1" x14ac:dyDescent="0.2">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row>
    <row r="232" spans="1:26" ht="12.75" customHeight="1" x14ac:dyDescent="0.2">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row>
    <row r="233" spans="1:26" ht="12.75" customHeight="1" x14ac:dyDescent="0.2">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row>
    <row r="234" spans="1:26" ht="12.75" customHeight="1" x14ac:dyDescent="0.2">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row>
    <row r="235" spans="1:26" ht="12.75" customHeight="1" x14ac:dyDescent="0.2">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row>
    <row r="236" spans="1:26" ht="12.75" customHeight="1" x14ac:dyDescent="0.2">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row>
    <row r="237" spans="1:26" ht="12.75" customHeight="1" x14ac:dyDescent="0.2">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row>
    <row r="238" spans="1:26" ht="12.75" customHeight="1" x14ac:dyDescent="0.2">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row>
    <row r="239" spans="1:26" ht="12.75" customHeight="1" x14ac:dyDescent="0.2">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row>
    <row r="240" spans="1:26" ht="12.75" customHeight="1" x14ac:dyDescent="0.2">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row>
    <row r="241" spans="1:26" ht="12.75" customHeight="1" x14ac:dyDescent="0.2">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row>
    <row r="242" spans="1:26" ht="12.75" customHeight="1" x14ac:dyDescent="0.2">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row>
    <row r="243" spans="1:26" ht="12.75" customHeight="1" x14ac:dyDescent="0.2">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row>
    <row r="244" spans="1:26" ht="12.75" customHeight="1" x14ac:dyDescent="0.2">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row>
    <row r="245" spans="1:26" ht="12.75" customHeight="1" x14ac:dyDescent="0.2">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row>
    <row r="246" spans="1:26" ht="12.75" customHeight="1" x14ac:dyDescent="0.2">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row>
    <row r="247" spans="1:26" ht="12.75" customHeight="1" x14ac:dyDescent="0.2">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row>
    <row r="248" spans="1:26" ht="12.75" customHeight="1" x14ac:dyDescent="0.2">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row>
    <row r="249" spans="1:26" ht="12.75" customHeight="1" x14ac:dyDescent="0.2">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row>
    <row r="250" spans="1:26" ht="12.75" customHeight="1" x14ac:dyDescent="0.2">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row>
    <row r="251" spans="1:26" ht="12.75" customHeight="1" x14ac:dyDescent="0.2">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row>
    <row r="252" spans="1:26" ht="12.75" customHeight="1" x14ac:dyDescent="0.2">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row>
    <row r="253" spans="1:26" ht="12.75" customHeight="1" x14ac:dyDescent="0.2">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row>
    <row r="254" spans="1:26" ht="12.75" customHeight="1" x14ac:dyDescent="0.2">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row>
    <row r="255" spans="1:26" ht="12.75" customHeight="1" x14ac:dyDescent="0.2">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row>
    <row r="256" spans="1:26" ht="12.75" customHeight="1" x14ac:dyDescent="0.2">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row>
    <row r="257" spans="1:26" ht="12.75" customHeight="1" x14ac:dyDescent="0.2">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row>
    <row r="258" spans="1:26" ht="12.75" customHeight="1" x14ac:dyDescent="0.2">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row>
    <row r="259" spans="1:26" ht="12.75" customHeight="1" x14ac:dyDescent="0.2">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row>
    <row r="260" spans="1:26" ht="12.75" customHeight="1" x14ac:dyDescent="0.2">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row>
    <row r="261" spans="1:26" ht="12.75" customHeight="1" x14ac:dyDescent="0.2">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row>
    <row r="262" spans="1:26" ht="12.75" customHeight="1" x14ac:dyDescent="0.2">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row>
    <row r="263" spans="1:26" ht="12.75" customHeight="1" x14ac:dyDescent="0.2">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row>
    <row r="264" spans="1:26" ht="12.75" customHeight="1" x14ac:dyDescent="0.2">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row>
    <row r="265" spans="1:26" ht="12.75" customHeight="1" x14ac:dyDescent="0.2">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row>
    <row r="266" spans="1:26" ht="12.75" customHeight="1" x14ac:dyDescent="0.2">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row>
    <row r="267" spans="1:26" ht="12.75" customHeight="1" x14ac:dyDescent="0.2">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row>
    <row r="268" spans="1:26" ht="12.75" customHeight="1" x14ac:dyDescent="0.2">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row>
    <row r="269" spans="1:26" ht="12.75" customHeight="1" x14ac:dyDescent="0.2">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row>
    <row r="270" spans="1:26" ht="12.75" customHeight="1" x14ac:dyDescent="0.2">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row>
    <row r="271" spans="1:26" ht="12.75" customHeight="1" x14ac:dyDescent="0.2">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row>
    <row r="272" spans="1:26" ht="12.75" customHeight="1" x14ac:dyDescent="0.2">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row>
    <row r="273" spans="1:26" ht="12.75" customHeight="1" x14ac:dyDescent="0.2">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row>
    <row r="274" spans="1:26" ht="12.75" customHeight="1" x14ac:dyDescent="0.2">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row>
    <row r="275" spans="1:26" ht="12.75" customHeight="1" x14ac:dyDescent="0.2">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row>
    <row r="276" spans="1:26" ht="12.75" customHeight="1" x14ac:dyDescent="0.2">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row>
    <row r="277" spans="1:26" ht="12.75" customHeight="1" x14ac:dyDescent="0.2">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row>
    <row r="278" spans="1:26" ht="12.75" customHeight="1" x14ac:dyDescent="0.2">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row>
    <row r="279" spans="1:26" ht="12.75" customHeight="1" x14ac:dyDescent="0.2">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row>
    <row r="280" spans="1:26" ht="12.75" customHeight="1" x14ac:dyDescent="0.2">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row>
    <row r="281" spans="1:26" ht="12.75" customHeight="1" x14ac:dyDescent="0.2">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row>
    <row r="282" spans="1:26" ht="12.75" customHeight="1" x14ac:dyDescent="0.2">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row>
    <row r="283" spans="1:26" ht="12.75" customHeight="1" x14ac:dyDescent="0.2">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row>
    <row r="284" spans="1:26" ht="12.75" customHeight="1" x14ac:dyDescent="0.2">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row>
    <row r="285" spans="1:26" ht="12.75" customHeight="1" x14ac:dyDescent="0.2">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row>
    <row r="286" spans="1:26" ht="12.75" customHeight="1" x14ac:dyDescent="0.2">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row>
    <row r="287" spans="1:26" ht="12.75" customHeight="1" x14ac:dyDescent="0.2">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row>
    <row r="288" spans="1:26" ht="12.75" customHeight="1" x14ac:dyDescent="0.2">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row>
    <row r="289" spans="1:26" ht="12.75" customHeight="1" x14ac:dyDescent="0.2">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row>
    <row r="290" spans="1:26" ht="12.75" customHeight="1" x14ac:dyDescent="0.2">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row>
    <row r="291" spans="1:26" ht="12.75" customHeight="1" x14ac:dyDescent="0.2">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row>
    <row r="292" spans="1:26" ht="12.75" customHeight="1" x14ac:dyDescent="0.2">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row>
    <row r="293" spans="1:26" ht="12.75" customHeight="1" x14ac:dyDescent="0.2">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row>
    <row r="294" spans="1:26" ht="12.75" customHeight="1" x14ac:dyDescent="0.2">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row>
    <row r="295" spans="1:26" ht="12.75" customHeight="1" x14ac:dyDescent="0.2">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row>
    <row r="296" spans="1:26" ht="12.75" customHeight="1" x14ac:dyDescent="0.2">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row>
    <row r="297" spans="1:26" ht="12.75" customHeight="1" x14ac:dyDescent="0.2">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row>
    <row r="298" spans="1:26" ht="12.75" customHeight="1" x14ac:dyDescent="0.2">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row>
    <row r="299" spans="1:26" ht="12.75" customHeight="1" x14ac:dyDescent="0.2">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row>
    <row r="300" spans="1:26" ht="12.75" customHeight="1" x14ac:dyDescent="0.2">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row>
    <row r="301" spans="1:26" ht="12.75" customHeight="1" x14ac:dyDescent="0.2">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row>
    <row r="302" spans="1:26" ht="12.75" customHeight="1" x14ac:dyDescent="0.2">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row>
    <row r="303" spans="1:26" ht="12.75" customHeight="1" x14ac:dyDescent="0.2">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row>
    <row r="304" spans="1:26" ht="12.75" customHeight="1" x14ac:dyDescent="0.2">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row>
    <row r="305" spans="1:26" ht="12.75" customHeight="1" x14ac:dyDescent="0.2">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row>
    <row r="306" spans="1:26" ht="12.75" customHeight="1" x14ac:dyDescent="0.2">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row>
    <row r="307" spans="1:26" ht="12.75" customHeight="1" x14ac:dyDescent="0.2">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row>
    <row r="308" spans="1:26" ht="12.75" customHeight="1" x14ac:dyDescent="0.2">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row>
    <row r="309" spans="1:26" ht="12.75" customHeight="1" x14ac:dyDescent="0.2">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row>
    <row r="310" spans="1:26" ht="12.75" customHeight="1" x14ac:dyDescent="0.2">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row>
    <row r="311" spans="1:26" ht="12.75" customHeight="1" x14ac:dyDescent="0.2">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row>
    <row r="312" spans="1:26" ht="12.75" customHeight="1" x14ac:dyDescent="0.2">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row>
    <row r="313" spans="1:26" ht="12.75" customHeight="1" x14ac:dyDescent="0.2">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row>
    <row r="314" spans="1:26" ht="12.75" customHeight="1" x14ac:dyDescent="0.2">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row>
    <row r="315" spans="1:26" ht="12.75" customHeight="1" x14ac:dyDescent="0.2">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row>
    <row r="316" spans="1:26" ht="12.75" customHeight="1" x14ac:dyDescent="0.2">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row>
    <row r="317" spans="1:26" ht="12.75" customHeight="1" x14ac:dyDescent="0.2">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row>
    <row r="318" spans="1:26" ht="12.75" customHeight="1" x14ac:dyDescent="0.2">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row>
    <row r="319" spans="1:26" ht="12.75" customHeight="1" x14ac:dyDescent="0.2">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row>
    <row r="320" spans="1:26" ht="12.75" customHeight="1" x14ac:dyDescent="0.2">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row>
    <row r="321" spans="1:26" ht="12.75" customHeight="1" x14ac:dyDescent="0.2">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row>
    <row r="322" spans="1:26" ht="12.75" customHeight="1" x14ac:dyDescent="0.2">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row>
    <row r="323" spans="1:26" ht="12.75" customHeight="1" x14ac:dyDescent="0.2">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row>
    <row r="324" spans="1:26" ht="12.75" customHeight="1" x14ac:dyDescent="0.2">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row>
    <row r="325" spans="1:26" ht="12.75" customHeight="1" x14ac:dyDescent="0.2">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row>
    <row r="326" spans="1:26" ht="12.75" customHeight="1" x14ac:dyDescent="0.2">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row>
    <row r="327" spans="1:26" ht="12.75" customHeight="1" x14ac:dyDescent="0.2">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row>
    <row r="328" spans="1:26" ht="12.75" customHeight="1" x14ac:dyDescent="0.2">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row>
    <row r="329" spans="1:26" ht="12.75" customHeight="1" x14ac:dyDescent="0.2">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row>
    <row r="330" spans="1:26" ht="12.75" customHeight="1" x14ac:dyDescent="0.2">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row>
    <row r="331" spans="1:26" ht="12.75" customHeight="1" x14ac:dyDescent="0.2">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row>
    <row r="332" spans="1:26" ht="12.75" customHeight="1" x14ac:dyDescent="0.2">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row>
    <row r="333" spans="1:26" ht="12.75" customHeight="1" x14ac:dyDescent="0.2">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row>
    <row r="334" spans="1:26" ht="12.75" customHeight="1" x14ac:dyDescent="0.2">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row>
    <row r="335" spans="1:26" ht="12.75" customHeight="1" x14ac:dyDescent="0.2">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row>
    <row r="336" spans="1:26" ht="12.75" customHeight="1" x14ac:dyDescent="0.2">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row>
    <row r="337" spans="1:26" ht="12.75" customHeight="1" x14ac:dyDescent="0.2">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row>
    <row r="338" spans="1:26" ht="12.75" customHeight="1" x14ac:dyDescent="0.2">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row>
    <row r="339" spans="1:26" ht="12.75" customHeight="1" x14ac:dyDescent="0.2">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row>
    <row r="340" spans="1:26" ht="12.75" customHeight="1" x14ac:dyDescent="0.2">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row>
    <row r="341" spans="1:26" ht="12.75" customHeight="1" x14ac:dyDescent="0.2">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row>
    <row r="342" spans="1:26" ht="12.75" customHeight="1" x14ac:dyDescent="0.2">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row>
    <row r="343" spans="1:26" ht="12.75" customHeight="1" x14ac:dyDescent="0.2">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row>
    <row r="344" spans="1:26" ht="12.75" customHeight="1" x14ac:dyDescent="0.2">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row>
    <row r="345" spans="1:26" ht="12.75" customHeight="1" x14ac:dyDescent="0.2">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row>
    <row r="346" spans="1:26" ht="12.75" customHeight="1" x14ac:dyDescent="0.2">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row>
    <row r="347" spans="1:26" ht="12.75" customHeight="1" x14ac:dyDescent="0.2">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row>
    <row r="348" spans="1:26" ht="12.75" customHeight="1" x14ac:dyDescent="0.2">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row>
    <row r="349" spans="1:26" ht="12.75" customHeight="1" x14ac:dyDescent="0.2">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row>
    <row r="350" spans="1:26" ht="12.75" customHeight="1" x14ac:dyDescent="0.2">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row>
    <row r="351" spans="1:26" ht="12.75" customHeight="1" x14ac:dyDescent="0.2">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row>
    <row r="352" spans="1:26" ht="12.75" customHeight="1" x14ac:dyDescent="0.2">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row>
    <row r="353" spans="1:26" ht="12.75" customHeight="1" x14ac:dyDescent="0.2">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row>
    <row r="354" spans="1:26" ht="12.75" customHeight="1" x14ac:dyDescent="0.2">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row>
    <row r="355" spans="1:26" ht="12.75" customHeight="1" x14ac:dyDescent="0.2">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row>
    <row r="356" spans="1:26" ht="12.75" customHeight="1" x14ac:dyDescent="0.2">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row>
    <row r="357" spans="1:26" ht="12.75" customHeight="1" x14ac:dyDescent="0.2">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row>
    <row r="358" spans="1:26" ht="12.75" customHeight="1" x14ac:dyDescent="0.2">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row>
    <row r="359" spans="1:26" ht="12.75" customHeight="1" x14ac:dyDescent="0.2">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row>
    <row r="360" spans="1:26" ht="12.75" customHeight="1" x14ac:dyDescent="0.2">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row>
    <row r="361" spans="1:26" ht="12.75" customHeight="1" x14ac:dyDescent="0.2">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row>
    <row r="362" spans="1:26" ht="12.75" customHeight="1" x14ac:dyDescent="0.2">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row>
    <row r="363" spans="1:26" ht="12.75" customHeight="1" x14ac:dyDescent="0.2">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row>
    <row r="364" spans="1:26" ht="12.75" customHeight="1" x14ac:dyDescent="0.2">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row>
    <row r="365" spans="1:26" ht="12.75" customHeight="1" x14ac:dyDescent="0.2">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row>
    <row r="366" spans="1:26" ht="12.75" customHeight="1" x14ac:dyDescent="0.2">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row>
    <row r="367" spans="1:26" ht="12.75" customHeight="1" x14ac:dyDescent="0.2">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row>
    <row r="368" spans="1:26" ht="12.75" customHeight="1" x14ac:dyDescent="0.2">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row>
    <row r="369" spans="1:26" ht="12.75" customHeight="1" x14ac:dyDescent="0.2">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row>
    <row r="370" spans="1:26" ht="12.75" customHeight="1" x14ac:dyDescent="0.2">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row>
    <row r="371" spans="1:26" ht="12.75" customHeight="1" x14ac:dyDescent="0.2">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row>
    <row r="372" spans="1:26" ht="12.75" customHeight="1" x14ac:dyDescent="0.2">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row>
    <row r="373" spans="1:26" ht="12.75" customHeight="1" x14ac:dyDescent="0.2">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row>
    <row r="374" spans="1:26" ht="12.75" customHeight="1" x14ac:dyDescent="0.2">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row>
    <row r="375" spans="1:26" ht="12.75" customHeight="1" x14ac:dyDescent="0.2">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row>
    <row r="376" spans="1:26" ht="12.75" customHeight="1" x14ac:dyDescent="0.2">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row>
    <row r="377" spans="1:26" ht="12.75" customHeight="1" x14ac:dyDescent="0.2">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row>
    <row r="378" spans="1:26" ht="12.75" customHeight="1" x14ac:dyDescent="0.2">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row>
    <row r="379" spans="1:26" ht="12.75" customHeight="1" x14ac:dyDescent="0.2">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row>
    <row r="380" spans="1:26" ht="12.75" customHeight="1" x14ac:dyDescent="0.2">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row>
    <row r="381" spans="1:26" ht="12.75" customHeight="1" x14ac:dyDescent="0.2">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row>
    <row r="382" spans="1:26" ht="12.75" customHeight="1" x14ac:dyDescent="0.2">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row>
    <row r="383" spans="1:26" ht="12.75" customHeight="1" x14ac:dyDescent="0.2">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row>
    <row r="384" spans="1:26" ht="12.75" customHeight="1" x14ac:dyDescent="0.2">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row>
    <row r="385" spans="1:26" ht="12.75" customHeight="1" x14ac:dyDescent="0.2">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row>
    <row r="386" spans="1:26" ht="12.75" customHeight="1" x14ac:dyDescent="0.2">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row>
    <row r="387" spans="1:26" ht="12.75" customHeight="1" x14ac:dyDescent="0.2">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row>
    <row r="388" spans="1:26" ht="12.75" customHeight="1" x14ac:dyDescent="0.2">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row>
    <row r="389" spans="1:26" ht="12.75" customHeight="1" x14ac:dyDescent="0.2">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row>
    <row r="390" spans="1:26" ht="12.75" customHeight="1" x14ac:dyDescent="0.2">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row>
    <row r="391" spans="1:26" ht="12.75" customHeight="1" x14ac:dyDescent="0.2">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row>
    <row r="392" spans="1:26" ht="12.75" customHeight="1" x14ac:dyDescent="0.2">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row>
    <row r="393" spans="1:26" ht="12.75" customHeight="1" x14ac:dyDescent="0.2">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row>
    <row r="394" spans="1:26" ht="12.75" customHeight="1" x14ac:dyDescent="0.2">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row>
    <row r="395" spans="1:26" ht="12.75" customHeight="1" x14ac:dyDescent="0.2">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row>
    <row r="396" spans="1:26" ht="12.75" customHeight="1" x14ac:dyDescent="0.2">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row>
    <row r="397" spans="1:26" ht="12.75" customHeight="1" x14ac:dyDescent="0.2">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row>
    <row r="398" spans="1:26" ht="12.75" customHeight="1" x14ac:dyDescent="0.2">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row>
    <row r="399" spans="1:26" ht="12.75" customHeight="1" x14ac:dyDescent="0.2">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row>
    <row r="400" spans="1:26" ht="12.75" customHeight="1" x14ac:dyDescent="0.2">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row>
    <row r="401" spans="1:26" ht="12.75" customHeight="1" x14ac:dyDescent="0.2">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row>
    <row r="402" spans="1:26" ht="12.75" customHeight="1" x14ac:dyDescent="0.2">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row>
    <row r="403" spans="1:26" ht="12.75" customHeight="1" x14ac:dyDescent="0.2">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row>
    <row r="404" spans="1:26" ht="12.75" customHeight="1" x14ac:dyDescent="0.2">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row>
    <row r="405" spans="1:26" ht="12.75" customHeight="1" x14ac:dyDescent="0.2">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row>
    <row r="406" spans="1:26" ht="12.75" customHeight="1" x14ac:dyDescent="0.2">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row>
    <row r="407" spans="1:26" ht="12.75" customHeight="1" x14ac:dyDescent="0.2">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row>
    <row r="408" spans="1:26" ht="12.75" customHeight="1" x14ac:dyDescent="0.2">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row>
    <row r="409" spans="1:26" ht="12.75" customHeight="1" x14ac:dyDescent="0.2">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row>
    <row r="410" spans="1:26" ht="12.75" customHeight="1" x14ac:dyDescent="0.2">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row>
    <row r="411" spans="1:26" ht="12.75" customHeight="1" x14ac:dyDescent="0.2">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row>
    <row r="412" spans="1:26" ht="12.75" customHeight="1" x14ac:dyDescent="0.2">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row>
    <row r="413" spans="1:26" ht="12.75" customHeight="1" x14ac:dyDescent="0.2">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row>
    <row r="414" spans="1:26" ht="12.75" customHeight="1" x14ac:dyDescent="0.2">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row>
    <row r="415" spans="1:26" ht="12.75" customHeight="1" x14ac:dyDescent="0.2">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row>
    <row r="416" spans="1:26" ht="12.75" customHeight="1" x14ac:dyDescent="0.2">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row>
    <row r="417" spans="1:26" ht="12.75" customHeight="1" x14ac:dyDescent="0.2">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row>
    <row r="418" spans="1:26" ht="12.75" customHeight="1" x14ac:dyDescent="0.2">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row>
    <row r="419" spans="1:26" ht="12.75" customHeight="1" x14ac:dyDescent="0.2">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row>
    <row r="420" spans="1:26" ht="12.75" customHeight="1" x14ac:dyDescent="0.2">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row>
    <row r="421" spans="1:26" ht="12.75" customHeight="1" x14ac:dyDescent="0.2">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row>
    <row r="422" spans="1:26" ht="12.75" customHeight="1" x14ac:dyDescent="0.2">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row>
    <row r="423" spans="1:26" ht="12.75" customHeight="1" x14ac:dyDescent="0.2">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row>
    <row r="424" spans="1:26" ht="12.75" customHeight="1" x14ac:dyDescent="0.2">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row>
    <row r="425" spans="1:26" ht="12.75" customHeight="1" x14ac:dyDescent="0.2">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row>
    <row r="426" spans="1:26" ht="12.75" customHeight="1" x14ac:dyDescent="0.2">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row>
    <row r="427" spans="1:26" ht="12.75" customHeight="1" x14ac:dyDescent="0.2">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row>
    <row r="428" spans="1:26" ht="12.75" customHeight="1" x14ac:dyDescent="0.2">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row>
    <row r="429" spans="1:26" ht="12.75" customHeight="1" x14ac:dyDescent="0.2">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row>
    <row r="430" spans="1:26" ht="12.75" customHeight="1" x14ac:dyDescent="0.2">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row>
    <row r="431" spans="1:26" ht="12.75" customHeight="1" x14ac:dyDescent="0.2">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row>
    <row r="432" spans="1:26" ht="12.75" customHeight="1" x14ac:dyDescent="0.2">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row>
    <row r="433" spans="1:26" ht="12.75" customHeight="1" x14ac:dyDescent="0.2">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row>
    <row r="434" spans="1:26" ht="12.75" customHeight="1" x14ac:dyDescent="0.2">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row>
    <row r="435" spans="1:26" ht="12.75" customHeight="1" x14ac:dyDescent="0.2">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row>
    <row r="436" spans="1:26" ht="12.75" customHeight="1" x14ac:dyDescent="0.2">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row>
    <row r="437" spans="1:26" ht="12.75" customHeight="1" x14ac:dyDescent="0.2">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row>
    <row r="438" spans="1:26" ht="12.75" customHeight="1" x14ac:dyDescent="0.2">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row>
    <row r="439" spans="1:26" ht="12.75" customHeight="1" x14ac:dyDescent="0.2">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row>
    <row r="440" spans="1:26" ht="12.75" customHeight="1" x14ac:dyDescent="0.2">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row>
    <row r="441" spans="1:26" ht="12.75" customHeight="1" x14ac:dyDescent="0.2">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row>
    <row r="442" spans="1:26" ht="12.75" customHeight="1" x14ac:dyDescent="0.2">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row>
    <row r="443" spans="1:26" ht="12.75" customHeight="1" x14ac:dyDescent="0.2">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row>
    <row r="444" spans="1:26" ht="12.75" customHeight="1" x14ac:dyDescent="0.2">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row>
    <row r="445" spans="1:26" ht="12.75" customHeight="1" x14ac:dyDescent="0.2">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row>
    <row r="446" spans="1:26" ht="12.75" customHeight="1" x14ac:dyDescent="0.2">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row>
    <row r="447" spans="1:26" ht="12.75" customHeight="1" x14ac:dyDescent="0.2">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row>
    <row r="448" spans="1:26" ht="12.75" customHeight="1" x14ac:dyDescent="0.2">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row>
    <row r="449" spans="1:26" ht="12.75" customHeight="1" x14ac:dyDescent="0.2">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row>
    <row r="450" spans="1:26" ht="12.75" customHeight="1" x14ac:dyDescent="0.2">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row>
    <row r="451" spans="1:26" ht="12.75" customHeight="1" x14ac:dyDescent="0.2">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row>
    <row r="452" spans="1:26" ht="12.75" customHeight="1" x14ac:dyDescent="0.2">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row>
    <row r="453" spans="1:26" ht="12.75" customHeight="1" x14ac:dyDescent="0.2">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row>
    <row r="454" spans="1:26" ht="12.75" customHeight="1" x14ac:dyDescent="0.2">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row>
    <row r="455" spans="1:26" ht="12.75" customHeight="1" x14ac:dyDescent="0.2">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row>
    <row r="456" spans="1:26" ht="12.75" customHeight="1" x14ac:dyDescent="0.2">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row>
    <row r="457" spans="1:26" ht="12.75" customHeight="1" x14ac:dyDescent="0.2">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row>
    <row r="458" spans="1:26" ht="12.75" customHeight="1" x14ac:dyDescent="0.2">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row>
    <row r="459" spans="1:26" ht="12.75" customHeight="1" x14ac:dyDescent="0.2">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row>
    <row r="460" spans="1:26" ht="12.75" customHeight="1" x14ac:dyDescent="0.2">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row>
    <row r="461" spans="1:26" ht="12.75" customHeight="1" x14ac:dyDescent="0.2">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row>
    <row r="462" spans="1:26" ht="12.75" customHeight="1" x14ac:dyDescent="0.2">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row>
    <row r="463" spans="1:26" ht="12.75" customHeight="1" x14ac:dyDescent="0.2">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row>
    <row r="464" spans="1:26" ht="12.75" customHeight="1" x14ac:dyDescent="0.2">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row>
    <row r="465" spans="1:26" ht="12.75" customHeight="1" x14ac:dyDescent="0.2">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row>
    <row r="466" spans="1:26" ht="12.75" customHeight="1" x14ac:dyDescent="0.2">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row>
    <row r="467" spans="1:26" ht="12.75" customHeight="1" x14ac:dyDescent="0.2">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row>
    <row r="468" spans="1:26" ht="12.75" customHeight="1" x14ac:dyDescent="0.2">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row>
    <row r="469" spans="1:26" ht="12.75" customHeight="1" x14ac:dyDescent="0.2">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row>
    <row r="470" spans="1:26" ht="12.75" customHeight="1" x14ac:dyDescent="0.2">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row>
    <row r="471" spans="1:26" ht="12.75" customHeight="1" x14ac:dyDescent="0.2">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row>
    <row r="472" spans="1:26" ht="12.75" customHeight="1" x14ac:dyDescent="0.2">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row>
    <row r="473" spans="1:26" ht="12.75" customHeight="1" x14ac:dyDescent="0.2">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row>
    <row r="474" spans="1:26" ht="12.75" customHeight="1" x14ac:dyDescent="0.2">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row>
    <row r="475" spans="1:26" ht="12.75" customHeight="1" x14ac:dyDescent="0.2">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row>
    <row r="476" spans="1:26" ht="12.75" customHeight="1" x14ac:dyDescent="0.2">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row>
    <row r="477" spans="1:26" ht="12.75" customHeight="1" x14ac:dyDescent="0.2">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row>
    <row r="478" spans="1:26" ht="12.75" customHeight="1" x14ac:dyDescent="0.2">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row>
    <row r="479" spans="1:26" ht="12.75" customHeight="1" x14ac:dyDescent="0.2">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row>
    <row r="480" spans="1:26" ht="12.75" customHeight="1" x14ac:dyDescent="0.2">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row>
    <row r="481" spans="1:26" ht="12.75" customHeight="1" x14ac:dyDescent="0.2">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row>
    <row r="482" spans="1:26" ht="12.75" customHeight="1" x14ac:dyDescent="0.2">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row>
    <row r="483" spans="1:26" ht="12.75" customHeight="1" x14ac:dyDescent="0.2">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row>
    <row r="484" spans="1:26" ht="12.75" customHeight="1" x14ac:dyDescent="0.2">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row>
    <row r="485" spans="1:26" ht="12.75" customHeight="1" x14ac:dyDescent="0.2">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row>
    <row r="486" spans="1:26" ht="12.75" customHeight="1" x14ac:dyDescent="0.2">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row>
    <row r="487" spans="1:26" ht="12.75" customHeight="1" x14ac:dyDescent="0.2">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row>
    <row r="488" spans="1:26" ht="12.75" customHeight="1" x14ac:dyDescent="0.2">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row>
    <row r="489" spans="1:26" ht="12.75" customHeight="1" x14ac:dyDescent="0.2">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row>
    <row r="490" spans="1:26" ht="12.75" customHeight="1" x14ac:dyDescent="0.2">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row>
    <row r="491" spans="1:26" ht="12.75" customHeight="1" x14ac:dyDescent="0.2">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row>
    <row r="492" spans="1:26" ht="12.75" customHeight="1" x14ac:dyDescent="0.2">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row>
    <row r="493" spans="1:26" ht="12.75" customHeight="1" x14ac:dyDescent="0.2">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row>
    <row r="494" spans="1:26" ht="12.75" customHeight="1" x14ac:dyDescent="0.2">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row>
    <row r="495" spans="1:26" ht="12.75" customHeight="1" x14ac:dyDescent="0.2">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row>
    <row r="496" spans="1:26" ht="12.75" customHeight="1" x14ac:dyDescent="0.2">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row>
    <row r="497" spans="1:26" ht="12.75" customHeight="1" x14ac:dyDescent="0.2">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row>
    <row r="498" spans="1:26" ht="12.75" customHeight="1" x14ac:dyDescent="0.2">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row>
    <row r="499" spans="1:26" ht="12.75" customHeight="1" x14ac:dyDescent="0.2">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row>
    <row r="500" spans="1:26" ht="12.75" customHeight="1" x14ac:dyDescent="0.2">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row>
    <row r="501" spans="1:26" ht="12.75" customHeight="1" x14ac:dyDescent="0.2">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row>
    <row r="502" spans="1:26" ht="12.75" customHeight="1" x14ac:dyDescent="0.2">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row>
    <row r="503" spans="1:26" ht="12.75" customHeight="1" x14ac:dyDescent="0.2">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row>
    <row r="504" spans="1:26" ht="12.75" customHeight="1" x14ac:dyDescent="0.2">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row>
    <row r="505" spans="1:26" ht="12.75" customHeight="1" x14ac:dyDescent="0.2">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row>
    <row r="506" spans="1:26" ht="12.75" customHeight="1" x14ac:dyDescent="0.2">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row>
    <row r="507" spans="1:26" ht="12.75" customHeight="1" x14ac:dyDescent="0.2">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row>
    <row r="508" spans="1:26" ht="12.75" customHeight="1" x14ac:dyDescent="0.2">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row>
    <row r="509" spans="1:26" ht="12.75" customHeight="1" x14ac:dyDescent="0.2">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row>
    <row r="510" spans="1:26" ht="12.75" customHeight="1" x14ac:dyDescent="0.2">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row>
    <row r="511" spans="1:26" ht="12.75" customHeight="1" x14ac:dyDescent="0.2">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row>
    <row r="512" spans="1:26" ht="12.75" customHeight="1" x14ac:dyDescent="0.2">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row>
    <row r="513" spans="1:26" ht="12.75" customHeight="1" x14ac:dyDescent="0.2">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row>
    <row r="514" spans="1:26" ht="12.75" customHeight="1" x14ac:dyDescent="0.2">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row>
    <row r="515" spans="1:26" ht="12.75" customHeight="1" x14ac:dyDescent="0.2">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row>
    <row r="516" spans="1:26" ht="12.75" customHeight="1" x14ac:dyDescent="0.2">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row>
    <row r="517" spans="1:26" ht="12.75" customHeight="1" x14ac:dyDescent="0.2">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row>
    <row r="518" spans="1:26" ht="12.75" customHeight="1" x14ac:dyDescent="0.2">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row>
    <row r="519" spans="1:26" ht="12.75" customHeight="1" x14ac:dyDescent="0.2">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row>
    <row r="520" spans="1:26" ht="12.75" customHeight="1" x14ac:dyDescent="0.2">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row>
    <row r="521" spans="1:26" ht="12.75" customHeight="1" x14ac:dyDescent="0.2">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row>
    <row r="522" spans="1:26" ht="12.75" customHeight="1" x14ac:dyDescent="0.2">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row>
    <row r="523" spans="1:26" ht="12.75" customHeight="1" x14ac:dyDescent="0.2">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row>
    <row r="524" spans="1:26" ht="12.75" customHeight="1" x14ac:dyDescent="0.2">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row>
    <row r="525" spans="1:26" ht="12.75" customHeight="1" x14ac:dyDescent="0.2">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row>
    <row r="526" spans="1:26" ht="12.75" customHeight="1" x14ac:dyDescent="0.2">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row>
    <row r="527" spans="1:26" ht="12.75" customHeight="1" x14ac:dyDescent="0.2">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row>
    <row r="528" spans="1:26" ht="12.75" customHeight="1" x14ac:dyDescent="0.2">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row>
    <row r="529" spans="1:26" ht="12.75" customHeight="1" x14ac:dyDescent="0.2">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row>
    <row r="530" spans="1:26" ht="12.75" customHeight="1" x14ac:dyDescent="0.2">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row>
    <row r="531" spans="1:26" ht="12.75" customHeight="1" x14ac:dyDescent="0.2">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row>
    <row r="532" spans="1:26" ht="12.75" customHeight="1" x14ac:dyDescent="0.2">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row>
    <row r="533" spans="1:26" ht="12.75" customHeight="1" x14ac:dyDescent="0.2">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row>
    <row r="534" spans="1:26" ht="12.75" customHeight="1" x14ac:dyDescent="0.2">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row>
    <row r="535" spans="1:26" ht="12.75" customHeight="1" x14ac:dyDescent="0.2">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row>
    <row r="536" spans="1:26" ht="12.75" customHeight="1" x14ac:dyDescent="0.2">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row>
    <row r="537" spans="1:26" ht="12.75" customHeight="1" x14ac:dyDescent="0.2">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row>
    <row r="538" spans="1:26" ht="12.75" customHeight="1" x14ac:dyDescent="0.2">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row>
    <row r="539" spans="1:26" ht="12.75" customHeight="1" x14ac:dyDescent="0.2">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row>
    <row r="540" spans="1:26" ht="12.75" customHeight="1" x14ac:dyDescent="0.2">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row>
    <row r="541" spans="1:26" ht="12.75" customHeight="1" x14ac:dyDescent="0.2">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row>
    <row r="542" spans="1:26" ht="12.75" customHeight="1" x14ac:dyDescent="0.2">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row>
    <row r="543" spans="1:26" ht="12.75" customHeight="1" x14ac:dyDescent="0.2">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row>
    <row r="544" spans="1:26" ht="12.75" customHeight="1" x14ac:dyDescent="0.2">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row>
    <row r="545" spans="1:26" ht="12.75" customHeight="1" x14ac:dyDescent="0.2">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row>
    <row r="546" spans="1:26" ht="12.75" customHeight="1" x14ac:dyDescent="0.2">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row>
    <row r="547" spans="1:26" ht="12.75" customHeight="1" x14ac:dyDescent="0.2">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row>
    <row r="548" spans="1:26" ht="12.75" customHeight="1" x14ac:dyDescent="0.2">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row>
    <row r="549" spans="1:26" ht="12.75" customHeight="1" x14ac:dyDescent="0.2">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row>
    <row r="550" spans="1:26" ht="12.75" customHeight="1" x14ac:dyDescent="0.2">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row>
    <row r="551" spans="1:26" ht="12.75" customHeight="1" x14ac:dyDescent="0.2">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row>
    <row r="552" spans="1:26" ht="12.75" customHeight="1" x14ac:dyDescent="0.2">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row>
    <row r="553" spans="1:26" ht="12.75" customHeight="1" x14ac:dyDescent="0.2">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row>
    <row r="554" spans="1:26" ht="12.75" customHeight="1" x14ac:dyDescent="0.2">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row>
    <row r="555" spans="1:26" ht="12.75" customHeight="1" x14ac:dyDescent="0.2">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row>
    <row r="556" spans="1:26" ht="12.75" customHeight="1" x14ac:dyDescent="0.2">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row>
    <row r="557" spans="1:26" ht="12.75" customHeight="1" x14ac:dyDescent="0.2">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row>
    <row r="558" spans="1:26" ht="12.75" customHeight="1" x14ac:dyDescent="0.2">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row>
    <row r="559" spans="1:26" ht="12.75" customHeight="1" x14ac:dyDescent="0.2">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row>
    <row r="560" spans="1:26" ht="12.75" customHeight="1" x14ac:dyDescent="0.2">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row>
    <row r="561" spans="1:26" ht="12.75" customHeight="1" x14ac:dyDescent="0.2">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row>
    <row r="562" spans="1:26" ht="12.75" customHeight="1" x14ac:dyDescent="0.2">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row>
    <row r="563" spans="1:26" ht="12.75" customHeight="1" x14ac:dyDescent="0.2">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row>
    <row r="564" spans="1:26" ht="12.75" customHeight="1" x14ac:dyDescent="0.2">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row>
    <row r="565" spans="1:26" ht="12.75" customHeight="1" x14ac:dyDescent="0.2">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row>
    <row r="566" spans="1:26" ht="12.75" customHeight="1" x14ac:dyDescent="0.2">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row>
    <row r="567" spans="1:26" ht="12.75" customHeight="1" x14ac:dyDescent="0.2">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row>
    <row r="568" spans="1:26" ht="12.75" customHeight="1" x14ac:dyDescent="0.2">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row>
    <row r="569" spans="1:26" ht="12.75" customHeight="1" x14ac:dyDescent="0.2">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row>
    <row r="570" spans="1:26" ht="12.75" customHeight="1" x14ac:dyDescent="0.2">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row>
    <row r="571" spans="1:26" ht="12.75" customHeight="1" x14ac:dyDescent="0.2">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row>
    <row r="572" spans="1:26" ht="12.75" customHeight="1" x14ac:dyDescent="0.2">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row>
    <row r="573" spans="1:26" ht="12.75" customHeight="1" x14ac:dyDescent="0.2">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row>
    <row r="574" spans="1:26" ht="12.75" customHeight="1" x14ac:dyDescent="0.2">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row>
    <row r="575" spans="1:26" ht="12.75" customHeight="1" x14ac:dyDescent="0.2">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row>
    <row r="576" spans="1:26" ht="12.75" customHeight="1" x14ac:dyDescent="0.2">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row>
    <row r="577" spans="1:26" ht="12.75" customHeight="1" x14ac:dyDescent="0.2">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row>
    <row r="578" spans="1:26" ht="12.75" customHeight="1" x14ac:dyDescent="0.2">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row>
    <row r="579" spans="1:26" ht="12.75" customHeight="1" x14ac:dyDescent="0.2">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row>
    <row r="580" spans="1:26" ht="12.75" customHeight="1" x14ac:dyDescent="0.2">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row>
    <row r="581" spans="1:26" ht="12.75" customHeight="1" x14ac:dyDescent="0.2">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row>
    <row r="582" spans="1:26" ht="12.75" customHeight="1" x14ac:dyDescent="0.2">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row>
    <row r="583" spans="1:26" ht="12.75" customHeight="1" x14ac:dyDescent="0.2">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row>
    <row r="584" spans="1:26" ht="12.75" customHeight="1" x14ac:dyDescent="0.2">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row>
    <row r="585" spans="1:26" ht="12.75" customHeight="1" x14ac:dyDescent="0.2">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row>
    <row r="586" spans="1:26" ht="12.75" customHeight="1" x14ac:dyDescent="0.2">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row>
    <row r="587" spans="1:26" ht="12.75" customHeight="1" x14ac:dyDescent="0.2">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row>
    <row r="588" spans="1:26" ht="12.75" customHeight="1" x14ac:dyDescent="0.2">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row>
    <row r="589" spans="1:26" ht="12.75" customHeight="1" x14ac:dyDescent="0.2">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row>
    <row r="590" spans="1:26" ht="12.75" customHeight="1" x14ac:dyDescent="0.2">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row>
    <row r="591" spans="1:26" ht="12.75" customHeight="1" x14ac:dyDescent="0.2">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row>
    <row r="592" spans="1:26" ht="12.75" customHeight="1" x14ac:dyDescent="0.2">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row>
    <row r="593" spans="1:26" ht="12.75" customHeight="1" x14ac:dyDescent="0.2">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row>
    <row r="594" spans="1:26" ht="12.75" customHeight="1" x14ac:dyDescent="0.2">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row>
    <row r="595" spans="1:26" ht="12.75" customHeight="1" x14ac:dyDescent="0.2">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row>
    <row r="596" spans="1:26" ht="12.75" customHeight="1" x14ac:dyDescent="0.2">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row>
    <row r="597" spans="1:26" ht="12.75" customHeight="1" x14ac:dyDescent="0.2">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row>
    <row r="598" spans="1:26" ht="12.75" customHeight="1" x14ac:dyDescent="0.2">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row>
    <row r="599" spans="1:26" ht="12.75" customHeight="1" x14ac:dyDescent="0.2">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row>
    <row r="600" spans="1:26" ht="12.75" customHeight="1" x14ac:dyDescent="0.2">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row>
    <row r="601" spans="1:26" ht="12.75" customHeight="1" x14ac:dyDescent="0.2">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row>
    <row r="602" spans="1:26" ht="12.75" customHeight="1" x14ac:dyDescent="0.2">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row>
    <row r="603" spans="1:26" ht="12.75" customHeight="1" x14ac:dyDescent="0.2">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row>
    <row r="604" spans="1:26" ht="12.75" customHeight="1" x14ac:dyDescent="0.2">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row>
    <row r="605" spans="1:26" ht="12.75" customHeight="1" x14ac:dyDescent="0.2">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row>
    <row r="606" spans="1:26" ht="12.75" customHeight="1" x14ac:dyDescent="0.2">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row>
    <row r="607" spans="1:26" ht="12.75" customHeight="1" x14ac:dyDescent="0.2">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row>
    <row r="608" spans="1:26" ht="12.75" customHeight="1" x14ac:dyDescent="0.2">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row>
    <row r="609" spans="1:26" ht="12.75" customHeight="1" x14ac:dyDescent="0.2">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row>
    <row r="610" spans="1:26" ht="12.75" customHeight="1" x14ac:dyDescent="0.2">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row>
    <row r="611" spans="1:26" ht="12.75" customHeight="1" x14ac:dyDescent="0.2">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row>
    <row r="612" spans="1:26" ht="12.75" customHeight="1" x14ac:dyDescent="0.2">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row>
    <row r="613" spans="1:26" ht="12.75" customHeight="1" x14ac:dyDescent="0.2">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row>
    <row r="614" spans="1:26" ht="12.75" customHeight="1" x14ac:dyDescent="0.2">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row>
    <row r="615" spans="1:26" ht="12.75" customHeight="1" x14ac:dyDescent="0.2">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row>
    <row r="616" spans="1:26" ht="12.75" customHeight="1" x14ac:dyDescent="0.2">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row>
    <row r="617" spans="1:26" ht="12.75" customHeight="1" x14ac:dyDescent="0.2">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row>
    <row r="618" spans="1:26" ht="12.75" customHeight="1" x14ac:dyDescent="0.2">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row>
    <row r="619" spans="1:26" ht="12.75" customHeight="1" x14ac:dyDescent="0.2">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row>
    <row r="620" spans="1:26" ht="12.75" customHeight="1" x14ac:dyDescent="0.2">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row>
    <row r="621" spans="1:26" ht="12.75" customHeight="1" x14ac:dyDescent="0.2">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row>
    <row r="622" spans="1:26" ht="12.75" customHeight="1" x14ac:dyDescent="0.2">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row>
    <row r="623" spans="1:26" ht="12.75" customHeight="1" x14ac:dyDescent="0.2">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row>
    <row r="624" spans="1:26" ht="12.75" customHeight="1" x14ac:dyDescent="0.2">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row>
    <row r="625" spans="1:26" ht="12.75" customHeight="1" x14ac:dyDescent="0.2">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row>
    <row r="626" spans="1:26" ht="12.75" customHeight="1" x14ac:dyDescent="0.2">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row>
    <row r="627" spans="1:26" ht="12.75" customHeight="1" x14ac:dyDescent="0.2">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row>
    <row r="628" spans="1:26" ht="12.75" customHeight="1" x14ac:dyDescent="0.2">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row>
    <row r="629" spans="1:26" ht="12.75" customHeight="1" x14ac:dyDescent="0.2">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row>
    <row r="630" spans="1:26" ht="12.75" customHeight="1" x14ac:dyDescent="0.2">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row>
    <row r="631" spans="1:26" ht="12.75" customHeight="1" x14ac:dyDescent="0.2">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row>
    <row r="632" spans="1:26" ht="12.75" customHeight="1" x14ac:dyDescent="0.2">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row>
    <row r="633" spans="1:26" ht="12.75" customHeight="1" x14ac:dyDescent="0.2">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row>
    <row r="634" spans="1:26" ht="12.75" customHeight="1" x14ac:dyDescent="0.2">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row>
    <row r="635" spans="1:26" ht="12.75" customHeight="1" x14ac:dyDescent="0.2">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row>
    <row r="636" spans="1:26" ht="12.75" customHeight="1" x14ac:dyDescent="0.2">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row>
    <row r="637" spans="1:26" ht="12.75" customHeight="1" x14ac:dyDescent="0.2">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row>
    <row r="638" spans="1:26" ht="12.75" customHeight="1" x14ac:dyDescent="0.2">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row>
    <row r="639" spans="1:26" ht="12.75" customHeight="1" x14ac:dyDescent="0.2">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row>
    <row r="640" spans="1:26" ht="12.75" customHeight="1" x14ac:dyDescent="0.2">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row>
    <row r="641" spans="1:26" ht="12.75" customHeight="1" x14ac:dyDescent="0.2">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row>
    <row r="642" spans="1:26" ht="12.75" customHeight="1" x14ac:dyDescent="0.2">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row>
    <row r="643" spans="1:26" ht="12.75" customHeight="1" x14ac:dyDescent="0.2">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row>
    <row r="644" spans="1:26" ht="12.75" customHeight="1" x14ac:dyDescent="0.2">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row>
    <row r="645" spans="1:26" ht="12.75" customHeight="1" x14ac:dyDescent="0.2">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row>
    <row r="646" spans="1:26" ht="12.75" customHeight="1" x14ac:dyDescent="0.2">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row>
    <row r="647" spans="1:26" ht="12.75" customHeight="1" x14ac:dyDescent="0.2">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row>
    <row r="648" spans="1:26" ht="12.75" customHeight="1" x14ac:dyDescent="0.2">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row>
    <row r="649" spans="1:26" ht="12.75" customHeight="1" x14ac:dyDescent="0.2">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row>
    <row r="650" spans="1:26" ht="12.75" customHeight="1" x14ac:dyDescent="0.2">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row>
    <row r="651" spans="1:26" ht="12.75" customHeight="1" x14ac:dyDescent="0.2">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row>
    <row r="652" spans="1:26" ht="12.75" customHeight="1" x14ac:dyDescent="0.2">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row>
    <row r="653" spans="1:26" ht="12.75" customHeight="1" x14ac:dyDescent="0.2">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row>
    <row r="654" spans="1:26" ht="12.75" customHeight="1" x14ac:dyDescent="0.2">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row>
    <row r="655" spans="1:26" ht="12.75" customHeight="1" x14ac:dyDescent="0.2">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row>
    <row r="656" spans="1:26" ht="12.75" customHeight="1" x14ac:dyDescent="0.2">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row>
    <row r="657" spans="1:26" ht="12.75" customHeight="1" x14ac:dyDescent="0.2">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row>
    <row r="658" spans="1:26" ht="12.75" customHeight="1" x14ac:dyDescent="0.2">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row>
    <row r="659" spans="1:26" ht="12.75" customHeight="1" x14ac:dyDescent="0.2">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row>
    <row r="660" spans="1:26" ht="12.75" customHeight="1" x14ac:dyDescent="0.2">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row>
    <row r="661" spans="1:26" ht="12.75" customHeight="1" x14ac:dyDescent="0.2">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row>
    <row r="662" spans="1:26" ht="12.75" customHeight="1" x14ac:dyDescent="0.2">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row>
    <row r="663" spans="1:26" ht="12.75" customHeight="1" x14ac:dyDescent="0.2">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row>
    <row r="664" spans="1:26" ht="12.75" customHeight="1" x14ac:dyDescent="0.2">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row>
    <row r="665" spans="1:26" ht="12.75" customHeight="1" x14ac:dyDescent="0.2">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row>
    <row r="666" spans="1:26" ht="12.75" customHeight="1" x14ac:dyDescent="0.2">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row>
    <row r="667" spans="1:26" ht="12.75" customHeight="1" x14ac:dyDescent="0.2">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row>
    <row r="668" spans="1:26" ht="12.75" customHeight="1" x14ac:dyDescent="0.2">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row>
    <row r="669" spans="1:26" ht="12.75" customHeight="1" x14ac:dyDescent="0.2">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row>
    <row r="670" spans="1:26" ht="12.75" customHeight="1" x14ac:dyDescent="0.2">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row>
    <row r="671" spans="1:26" ht="12.75" customHeight="1" x14ac:dyDescent="0.2">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row>
    <row r="672" spans="1:26" ht="12.75" customHeight="1" x14ac:dyDescent="0.2">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row>
    <row r="673" spans="1:26" ht="12.75" customHeight="1" x14ac:dyDescent="0.2">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row>
    <row r="674" spans="1:26" ht="12.75" customHeight="1" x14ac:dyDescent="0.2">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row>
    <row r="675" spans="1:26" ht="12.75" customHeight="1" x14ac:dyDescent="0.2">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row>
    <row r="676" spans="1:26" ht="12.75" customHeight="1" x14ac:dyDescent="0.2">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row>
    <row r="677" spans="1:26" ht="12.75" customHeight="1" x14ac:dyDescent="0.2">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row>
    <row r="678" spans="1:26" ht="12.75" customHeight="1" x14ac:dyDescent="0.2">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row>
    <row r="679" spans="1:26" ht="12.75" customHeight="1" x14ac:dyDescent="0.2">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row>
    <row r="680" spans="1:26" ht="12.75" customHeight="1" x14ac:dyDescent="0.2">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row>
    <row r="681" spans="1:26" ht="12.75" customHeight="1" x14ac:dyDescent="0.2">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row>
    <row r="682" spans="1:26" ht="12.75" customHeight="1" x14ac:dyDescent="0.2">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row>
    <row r="683" spans="1:26" ht="12.75" customHeight="1" x14ac:dyDescent="0.2">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row>
    <row r="684" spans="1:26" ht="12.75" customHeight="1" x14ac:dyDescent="0.2">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row>
    <row r="685" spans="1:26" ht="12.75" customHeight="1" x14ac:dyDescent="0.2">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row>
    <row r="686" spans="1:26" ht="12.75" customHeight="1" x14ac:dyDescent="0.2">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row>
    <row r="687" spans="1:26" ht="12.75" customHeight="1" x14ac:dyDescent="0.2">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row>
    <row r="688" spans="1:26" ht="12.75" customHeight="1" x14ac:dyDescent="0.2">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row>
    <row r="689" spans="1:26" ht="12.75" customHeight="1" x14ac:dyDescent="0.2">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row>
    <row r="690" spans="1:26" ht="12.75" customHeight="1" x14ac:dyDescent="0.2">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row>
    <row r="691" spans="1:26" ht="12.75" customHeight="1" x14ac:dyDescent="0.2">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row>
    <row r="692" spans="1:26" ht="12.75" customHeight="1" x14ac:dyDescent="0.2">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row>
    <row r="693" spans="1:26" ht="12.75" customHeight="1" x14ac:dyDescent="0.2">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row>
    <row r="694" spans="1:26" ht="12.75" customHeight="1" x14ac:dyDescent="0.2">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row>
    <row r="695" spans="1:26" ht="12.75" customHeight="1" x14ac:dyDescent="0.2">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row>
    <row r="696" spans="1:26" ht="12.75" customHeight="1" x14ac:dyDescent="0.2">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row>
    <row r="697" spans="1:26" ht="12.75" customHeight="1" x14ac:dyDescent="0.2">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row>
    <row r="698" spans="1:26" ht="12.75" customHeight="1" x14ac:dyDescent="0.2">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row>
    <row r="699" spans="1:26" ht="12.75" customHeight="1" x14ac:dyDescent="0.2">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row>
    <row r="700" spans="1:26" ht="12.75" customHeight="1" x14ac:dyDescent="0.2">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row>
    <row r="701" spans="1:26" ht="12.75" customHeight="1" x14ac:dyDescent="0.2">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row>
    <row r="702" spans="1:26" ht="12.75" customHeight="1" x14ac:dyDescent="0.2">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row>
    <row r="703" spans="1:26" ht="12.75" customHeight="1" x14ac:dyDescent="0.2">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row>
    <row r="704" spans="1:26" ht="12.75" customHeight="1" x14ac:dyDescent="0.2">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row>
    <row r="705" spans="1:26" ht="12.75" customHeight="1" x14ac:dyDescent="0.2">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row>
    <row r="706" spans="1:26" ht="12.75" customHeight="1" x14ac:dyDescent="0.2">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row>
    <row r="707" spans="1:26" ht="12.75" customHeight="1" x14ac:dyDescent="0.2">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row>
    <row r="708" spans="1:26" ht="12.75" customHeight="1" x14ac:dyDescent="0.2">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row>
    <row r="709" spans="1:26" ht="12.75" customHeight="1" x14ac:dyDescent="0.2">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row>
    <row r="710" spans="1:26" ht="12.75" customHeight="1" x14ac:dyDescent="0.2">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row>
    <row r="711" spans="1:26" ht="12.75" customHeight="1" x14ac:dyDescent="0.2">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row>
    <row r="712" spans="1:26" ht="12.75" customHeight="1" x14ac:dyDescent="0.2">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row>
    <row r="713" spans="1:26" ht="12.75" customHeight="1" x14ac:dyDescent="0.2">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row>
    <row r="714" spans="1:26" ht="12.75" customHeight="1" x14ac:dyDescent="0.2">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row>
    <row r="715" spans="1:26" ht="12.75" customHeight="1" x14ac:dyDescent="0.2">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row>
    <row r="716" spans="1:26" ht="12.75" customHeight="1" x14ac:dyDescent="0.2">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row>
    <row r="717" spans="1:26" ht="12.75" customHeight="1" x14ac:dyDescent="0.2">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row>
    <row r="718" spans="1:26" ht="12.75" customHeight="1" x14ac:dyDescent="0.2">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row>
    <row r="719" spans="1:26" ht="12.75" customHeight="1" x14ac:dyDescent="0.2">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row>
    <row r="720" spans="1:26" ht="12.75" customHeight="1" x14ac:dyDescent="0.2">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row>
    <row r="721" spans="1:26" ht="12.75" customHeight="1" x14ac:dyDescent="0.2">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row>
    <row r="722" spans="1:26" ht="12.75" customHeight="1" x14ac:dyDescent="0.2">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row>
    <row r="723" spans="1:26" ht="12.75" customHeight="1" x14ac:dyDescent="0.2">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row>
    <row r="724" spans="1:26" ht="12.75" customHeight="1" x14ac:dyDescent="0.2">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row>
    <row r="725" spans="1:26" ht="12.75" customHeight="1" x14ac:dyDescent="0.2">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row>
    <row r="726" spans="1:26" ht="12.75" customHeight="1" x14ac:dyDescent="0.2">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row>
    <row r="727" spans="1:26" ht="12.75" customHeight="1" x14ac:dyDescent="0.2">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row>
    <row r="728" spans="1:26" ht="12.75" customHeight="1" x14ac:dyDescent="0.2">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row>
    <row r="729" spans="1:26" ht="12.75" customHeight="1" x14ac:dyDescent="0.2">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row>
    <row r="730" spans="1:26" ht="12.75" customHeight="1" x14ac:dyDescent="0.2">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row>
    <row r="731" spans="1:26" ht="12.75" customHeight="1" x14ac:dyDescent="0.2">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row>
    <row r="732" spans="1:26" ht="12.75" customHeight="1" x14ac:dyDescent="0.2">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row>
    <row r="733" spans="1:26" ht="12.75" customHeight="1" x14ac:dyDescent="0.2">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row>
    <row r="734" spans="1:26" ht="12.75" customHeight="1" x14ac:dyDescent="0.2">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row>
    <row r="735" spans="1:26" ht="12.75" customHeight="1" x14ac:dyDescent="0.2">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row>
    <row r="736" spans="1:26" ht="12.75" customHeight="1" x14ac:dyDescent="0.2">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row>
    <row r="737" spans="1:26" ht="12.75" customHeight="1" x14ac:dyDescent="0.2">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row>
    <row r="738" spans="1:26" ht="12.75" customHeight="1" x14ac:dyDescent="0.2">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row>
    <row r="739" spans="1:26" ht="12.75" customHeight="1" x14ac:dyDescent="0.2">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row>
    <row r="740" spans="1:26" ht="12.75" customHeight="1" x14ac:dyDescent="0.2">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row>
    <row r="741" spans="1:26" ht="12.75" customHeight="1" x14ac:dyDescent="0.2">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row>
    <row r="742" spans="1:26" ht="12.75" customHeight="1" x14ac:dyDescent="0.2">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row>
    <row r="743" spans="1:26" ht="12.75" customHeight="1" x14ac:dyDescent="0.2">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row>
    <row r="744" spans="1:26" ht="12.75" customHeight="1" x14ac:dyDescent="0.2">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row>
    <row r="745" spans="1:26" ht="12.75" customHeight="1" x14ac:dyDescent="0.2">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row>
    <row r="746" spans="1:26" ht="12.75" customHeight="1" x14ac:dyDescent="0.2">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row>
    <row r="747" spans="1:26" ht="12.75" customHeight="1" x14ac:dyDescent="0.2">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row>
    <row r="748" spans="1:26" ht="12.75" customHeight="1" x14ac:dyDescent="0.2">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row>
    <row r="749" spans="1:26" ht="12.75" customHeight="1" x14ac:dyDescent="0.2">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row>
    <row r="750" spans="1:26" ht="12.75" customHeight="1" x14ac:dyDescent="0.2">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row>
    <row r="751" spans="1:26" ht="12.75" customHeight="1" x14ac:dyDescent="0.2">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row>
    <row r="752" spans="1:26" ht="12.75" customHeight="1" x14ac:dyDescent="0.2">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row>
    <row r="753" spans="1:26" ht="12.75" customHeight="1" x14ac:dyDescent="0.2">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row>
    <row r="754" spans="1:26" ht="12.75" customHeight="1" x14ac:dyDescent="0.2">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row>
    <row r="755" spans="1:26" ht="12.75" customHeight="1" x14ac:dyDescent="0.2">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row>
    <row r="756" spans="1:26" ht="12.75" customHeight="1" x14ac:dyDescent="0.2">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row>
    <row r="757" spans="1:26" ht="12.75" customHeight="1" x14ac:dyDescent="0.2">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row>
    <row r="758" spans="1:26" ht="12.75" customHeight="1" x14ac:dyDescent="0.2">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row>
    <row r="759" spans="1:26" ht="12.75" customHeight="1" x14ac:dyDescent="0.2">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row>
    <row r="760" spans="1:26" ht="12.75" customHeight="1" x14ac:dyDescent="0.2">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row>
    <row r="761" spans="1:26" ht="12.75" customHeight="1" x14ac:dyDescent="0.2">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row>
    <row r="762" spans="1:26" ht="12.75" customHeight="1" x14ac:dyDescent="0.2">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row>
    <row r="763" spans="1:26" ht="12.75" customHeight="1" x14ac:dyDescent="0.2">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row>
    <row r="764" spans="1:26" ht="12.75" customHeight="1" x14ac:dyDescent="0.2">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row>
    <row r="765" spans="1:26" ht="12.75" customHeight="1" x14ac:dyDescent="0.2">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row>
    <row r="766" spans="1:26" ht="12.75" customHeight="1" x14ac:dyDescent="0.2">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row>
    <row r="767" spans="1:26" ht="12.75" customHeight="1" x14ac:dyDescent="0.2">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row>
    <row r="768" spans="1:26" ht="12.75" customHeight="1" x14ac:dyDescent="0.2">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row>
    <row r="769" spans="1:26" ht="12.75" customHeight="1" x14ac:dyDescent="0.2">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row>
    <row r="770" spans="1:26" ht="12.75" customHeight="1" x14ac:dyDescent="0.2">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row>
    <row r="771" spans="1:26" ht="12.75" customHeight="1" x14ac:dyDescent="0.2">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row>
    <row r="772" spans="1:26" ht="12.75" customHeight="1" x14ac:dyDescent="0.2">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row>
    <row r="773" spans="1:26" ht="12.75" customHeight="1" x14ac:dyDescent="0.2">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row>
    <row r="774" spans="1:26" ht="12.75" customHeight="1" x14ac:dyDescent="0.2">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row>
    <row r="775" spans="1:26" ht="12.75" customHeight="1" x14ac:dyDescent="0.2">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row>
    <row r="776" spans="1:26" ht="12.75" customHeight="1" x14ac:dyDescent="0.2">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row>
    <row r="777" spans="1:26" ht="12.75" customHeight="1" x14ac:dyDescent="0.2">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row>
    <row r="778" spans="1:26" ht="12.75" customHeight="1" x14ac:dyDescent="0.2">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row>
    <row r="779" spans="1:26" ht="12.75" customHeight="1" x14ac:dyDescent="0.2">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row>
    <row r="780" spans="1:26" ht="12.75" customHeight="1" x14ac:dyDescent="0.2">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row>
    <row r="781" spans="1:26" ht="12.75" customHeight="1" x14ac:dyDescent="0.2">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row>
    <row r="782" spans="1:26" ht="12.75" customHeight="1" x14ac:dyDescent="0.2">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row>
    <row r="783" spans="1:26" ht="12.75" customHeight="1" x14ac:dyDescent="0.2">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row>
    <row r="784" spans="1:26" ht="12.75" customHeight="1" x14ac:dyDescent="0.2">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row>
    <row r="785" spans="1:26" ht="12.75" customHeight="1" x14ac:dyDescent="0.2">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row>
    <row r="786" spans="1:26" ht="12.75" customHeight="1" x14ac:dyDescent="0.2">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row>
    <row r="787" spans="1:26" ht="12.75" customHeight="1" x14ac:dyDescent="0.2">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row>
    <row r="788" spans="1:26" ht="12.75" customHeight="1" x14ac:dyDescent="0.2">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row>
    <row r="789" spans="1:26" ht="12.75" customHeight="1" x14ac:dyDescent="0.2">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row>
    <row r="790" spans="1:26" ht="12.75" customHeight="1" x14ac:dyDescent="0.2">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row>
    <row r="791" spans="1:26" ht="12.75" customHeight="1" x14ac:dyDescent="0.2">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row>
    <row r="792" spans="1:26" ht="12.75" customHeight="1" x14ac:dyDescent="0.2">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row>
    <row r="793" spans="1:26" ht="12.75" customHeight="1" x14ac:dyDescent="0.2">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row>
    <row r="794" spans="1:26" ht="12.75" customHeight="1" x14ac:dyDescent="0.2">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row>
    <row r="795" spans="1:26" ht="12.75" customHeight="1" x14ac:dyDescent="0.2">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row>
    <row r="796" spans="1:26" ht="12.75" customHeight="1" x14ac:dyDescent="0.2">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row>
    <row r="797" spans="1:26" ht="12.75" customHeight="1" x14ac:dyDescent="0.2">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row>
    <row r="798" spans="1:26" ht="12.75" customHeight="1" x14ac:dyDescent="0.2">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row>
    <row r="799" spans="1:26" ht="12.75" customHeight="1" x14ac:dyDescent="0.2">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row>
    <row r="800" spans="1:26" ht="12.75" customHeight="1" x14ac:dyDescent="0.2">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row>
    <row r="801" spans="1:26" ht="12.75" customHeight="1" x14ac:dyDescent="0.2">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row>
    <row r="802" spans="1:26" ht="12.75" customHeight="1" x14ac:dyDescent="0.2">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row>
    <row r="803" spans="1:26" ht="12.75" customHeight="1" x14ac:dyDescent="0.2">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row>
    <row r="804" spans="1:26" ht="12.75" customHeight="1" x14ac:dyDescent="0.2">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row>
    <row r="805" spans="1:26" ht="12.75" customHeight="1" x14ac:dyDescent="0.2">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row>
    <row r="806" spans="1:26" ht="12.75" customHeight="1" x14ac:dyDescent="0.2">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row>
    <row r="807" spans="1:26" ht="12.75" customHeight="1" x14ac:dyDescent="0.2">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row>
    <row r="808" spans="1:26" ht="12.75" customHeight="1" x14ac:dyDescent="0.2">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row>
    <row r="809" spans="1:26" ht="12.75" customHeight="1" x14ac:dyDescent="0.2">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row>
    <row r="810" spans="1:26" ht="12.75" customHeight="1" x14ac:dyDescent="0.2">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row>
    <row r="811" spans="1:26" ht="12.75" customHeight="1" x14ac:dyDescent="0.2">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row>
    <row r="812" spans="1:26" ht="12.75" customHeight="1" x14ac:dyDescent="0.2">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row>
    <row r="813" spans="1:26" ht="12.75" customHeight="1" x14ac:dyDescent="0.2">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row>
    <row r="814" spans="1:26" ht="12.75" customHeight="1" x14ac:dyDescent="0.2">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row>
    <row r="815" spans="1:26" ht="12.75" customHeight="1" x14ac:dyDescent="0.2">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row>
    <row r="816" spans="1:26" ht="12.75" customHeight="1" x14ac:dyDescent="0.2">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row>
    <row r="817" spans="1:26" ht="12.75" customHeight="1" x14ac:dyDescent="0.2">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row>
    <row r="818" spans="1:26" ht="12.75" customHeight="1" x14ac:dyDescent="0.2">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row>
    <row r="819" spans="1:26" ht="12.75" customHeight="1" x14ac:dyDescent="0.2">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row>
    <row r="820" spans="1:26" ht="12.75" customHeight="1" x14ac:dyDescent="0.2">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row>
    <row r="821" spans="1:26" ht="12.75" customHeight="1" x14ac:dyDescent="0.2">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row>
    <row r="822" spans="1:26" ht="12.75" customHeight="1" x14ac:dyDescent="0.2">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row>
    <row r="823" spans="1:26" ht="12.75" customHeight="1" x14ac:dyDescent="0.2">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row>
    <row r="824" spans="1:26" ht="12.75" customHeight="1" x14ac:dyDescent="0.2">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row>
    <row r="825" spans="1:26" ht="12.75" customHeight="1" x14ac:dyDescent="0.2">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row>
    <row r="826" spans="1:26" ht="12.75" customHeight="1" x14ac:dyDescent="0.2">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row>
    <row r="827" spans="1:26" ht="12.75" customHeight="1" x14ac:dyDescent="0.2">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row>
    <row r="828" spans="1:26" ht="12.75" customHeight="1" x14ac:dyDescent="0.2">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row>
    <row r="829" spans="1:26" ht="12.75" customHeight="1" x14ac:dyDescent="0.2">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row>
    <row r="830" spans="1:26" ht="12.75" customHeight="1" x14ac:dyDescent="0.2">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row>
    <row r="831" spans="1:26" ht="12.75" customHeight="1" x14ac:dyDescent="0.2">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row>
    <row r="832" spans="1:26" ht="12.75" customHeight="1" x14ac:dyDescent="0.2">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row>
    <row r="833" spans="1:26" ht="12.75" customHeight="1" x14ac:dyDescent="0.2">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row>
    <row r="834" spans="1:26" ht="12.75" customHeight="1" x14ac:dyDescent="0.2">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row>
    <row r="835" spans="1:26" ht="12.75" customHeight="1" x14ac:dyDescent="0.2">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row>
    <row r="836" spans="1:26" ht="12.75" customHeight="1" x14ac:dyDescent="0.2">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row>
    <row r="837" spans="1:26" ht="12.75" customHeight="1" x14ac:dyDescent="0.2">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row>
    <row r="838" spans="1:26" ht="12.75" customHeight="1" x14ac:dyDescent="0.2">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row>
    <row r="839" spans="1:26" ht="12.75" customHeight="1" x14ac:dyDescent="0.2">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row>
    <row r="840" spans="1:26" ht="12.75" customHeight="1" x14ac:dyDescent="0.2">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row>
    <row r="841" spans="1:26" ht="12.75" customHeight="1" x14ac:dyDescent="0.2">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row>
    <row r="842" spans="1:26" ht="12.75" customHeight="1" x14ac:dyDescent="0.2">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row>
    <row r="843" spans="1:26" ht="12.75" customHeight="1" x14ac:dyDescent="0.2">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row>
    <row r="844" spans="1:26" ht="12.75" customHeight="1" x14ac:dyDescent="0.2">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row>
    <row r="845" spans="1:26" ht="12.75" customHeight="1" x14ac:dyDescent="0.2">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row>
    <row r="846" spans="1:26" ht="12.75" customHeight="1" x14ac:dyDescent="0.2">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row>
    <row r="847" spans="1:26" ht="12.75" customHeight="1" x14ac:dyDescent="0.2">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row>
    <row r="848" spans="1:26" ht="12.75" customHeight="1" x14ac:dyDescent="0.2">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row>
    <row r="849" spans="1:26" ht="12.75" customHeight="1" x14ac:dyDescent="0.2">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row>
    <row r="850" spans="1:26" ht="12.75" customHeight="1" x14ac:dyDescent="0.2">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row>
    <row r="851" spans="1:26" ht="12.75" customHeight="1" x14ac:dyDescent="0.2">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row>
    <row r="852" spans="1:26" ht="12.75" customHeight="1" x14ac:dyDescent="0.2">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row>
    <row r="853" spans="1:26" ht="12.75" customHeight="1" x14ac:dyDescent="0.2">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row>
    <row r="854" spans="1:26" ht="12.75" customHeight="1" x14ac:dyDescent="0.2">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row>
    <row r="855" spans="1:26" ht="12.75" customHeight="1" x14ac:dyDescent="0.2">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row>
    <row r="856" spans="1:26" ht="12.75" customHeight="1" x14ac:dyDescent="0.2">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row>
    <row r="857" spans="1:26" ht="12.75" customHeight="1" x14ac:dyDescent="0.2">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row>
    <row r="858" spans="1:26" ht="12.75" customHeight="1" x14ac:dyDescent="0.2">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row>
    <row r="859" spans="1:26" ht="12.75" customHeight="1" x14ac:dyDescent="0.2">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row>
    <row r="860" spans="1:26" ht="12.75" customHeight="1" x14ac:dyDescent="0.2">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row>
    <row r="861" spans="1:26" ht="12.75" customHeight="1" x14ac:dyDescent="0.2">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row>
    <row r="862" spans="1:26" ht="12.75" customHeight="1" x14ac:dyDescent="0.2">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row>
    <row r="863" spans="1:26" ht="12.75" customHeight="1" x14ac:dyDescent="0.2">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row>
    <row r="864" spans="1:26" ht="12.75" customHeight="1" x14ac:dyDescent="0.2">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row>
    <row r="865" spans="1:26" ht="12.75" customHeight="1" x14ac:dyDescent="0.2">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row>
    <row r="866" spans="1:26" ht="12.75" customHeight="1" x14ac:dyDescent="0.2">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row>
    <row r="867" spans="1:26" ht="12.75" customHeight="1" x14ac:dyDescent="0.2">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row>
    <row r="868" spans="1:26" ht="12.75" customHeight="1" x14ac:dyDescent="0.2">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row>
    <row r="869" spans="1:26" ht="12.75" customHeight="1" x14ac:dyDescent="0.2">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row>
    <row r="870" spans="1:26" ht="12.75" customHeight="1" x14ac:dyDescent="0.2">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row>
    <row r="871" spans="1:26" ht="12.75" customHeight="1" x14ac:dyDescent="0.2">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row>
    <row r="872" spans="1:26" ht="12.75" customHeight="1" x14ac:dyDescent="0.2">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row>
    <row r="873" spans="1:26" ht="12.75" customHeight="1" x14ac:dyDescent="0.2">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row>
    <row r="874" spans="1:26" ht="12.75" customHeight="1" x14ac:dyDescent="0.2">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row>
    <row r="875" spans="1:26" ht="12.75" customHeight="1" x14ac:dyDescent="0.2">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row>
    <row r="876" spans="1:26" ht="12.75" customHeight="1" x14ac:dyDescent="0.2">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row>
    <row r="877" spans="1:26" ht="12.75" customHeight="1" x14ac:dyDescent="0.2">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row>
    <row r="878" spans="1:26" ht="12.75" customHeight="1" x14ac:dyDescent="0.2">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row>
    <row r="879" spans="1:26" ht="12.75" customHeight="1" x14ac:dyDescent="0.2">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row>
    <row r="880" spans="1:26" ht="12.75" customHeight="1" x14ac:dyDescent="0.2">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row>
    <row r="881" spans="1:26" ht="12.75" customHeight="1" x14ac:dyDescent="0.2">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row>
    <row r="882" spans="1:26" ht="12.75" customHeight="1" x14ac:dyDescent="0.2">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row>
    <row r="883" spans="1:26" ht="12.75" customHeight="1" x14ac:dyDescent="0.2">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row>
    <row r="884" spans="1:26" ht="12.75" customHeight="1" x14ac:dyDescent="0.2">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row>
    <row r="885" spans="1:26" ht="12.75" customHeight="1" x14ac:dyDescent="0.2">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row>
    <row r="886" spans="1:26" ht="12.75" customHeight="1" x14ac:dyDescent="0.2">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row>
    <row r="887" spans="1:26" ht="12.75" customHeight="1" x14ac:dyDescent="0.2">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row>
    <row r="888" spans="1:26" ht="12.75" customHeight="1" x14ac:dyDescent="0.2">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row>
    <row r="889" spans="1:26" ht="12.75" customHeight="1" x14ac:dyDescent="0.2">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row>
    <row r="890" spans="1:26" ht="12.75" customHeight="1" x14ac:dyDescent="0.2">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row>
    <row r="891" spans="1:26" ht="12.75" customHeight="1" x14ac:dyDescent="0.2">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row>
    <row r="892" spans="1:26" ht="12.75" customHeight="1" x14ac:dyDescent="0.2">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row>
    <row r="893" spans="1:26" ht="12.75" customHeight="1" x14ac:dyDescent="0.2">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row>
    <row r="894" spans="1:26" ht="12.75" customHeight="1" x14ac:dyDescent="0.2">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row>
    <row r="895" spans="1:26" ht="12.75" customHeight="1" x14ac:dyDescent="0.2">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row>
    <row r="896" spans="1:26" ht="12.75" customHeight="1" x14ac:dyDescent="0.2">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row>
    <row r="897" spans="1:26" ht="12.75" customHeight="1" x14ac:dyDescent="0.2">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row>
    <row r="898" spans="1:26" ht="12.75" customHeight="1" x14ac:dyDescent="0.2">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row>
    <row r="899" spans="1:26" ht="12.75" customHeight="1" x14ac:dyDescent="0.2">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row>
    <row r="900" spans="1:26" ht="12.75" customHeight="1" x14ac:dyDescent="0.2">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row>
    <row r="901" spans="1:26" ht="12.75" customHeight="1" x14ac:dyDescent="0.2">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row>
    <row r="902" spans="1:26" ht="12.75" customHeight="1" x14ac:dyDescent="0.2">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row>
    <row r="903" spans="1:26" ht="12.75" customHeight="1" x14ac:dyDescent="0.2">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row>
    <row r="904" spans="1:26" ht="12.75" customHeight="1" x14ac:dyDescent="0.2">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row>
    <row r="905" spans="1:26" ht="12.75" customHeight="1" x14ac:dyDescent="0.2">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row>
    <row r="906" spans="1:26" ht="12.75" customHeight="1" x14ac:dyDescent="0.2">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row>
    <row r="907" spans="1:26" ht="12.75" customHeight="1" x14ac:dyDescent="0.2">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row>
    <row r="908" spans="1:26" ht="12.75" customHeight="1" x14ac:dyDescent="0.2">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row>
    <row r="909" spans="1:26" ht="12.75" customHeight="1" x14ac:dyDescent="0.2">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row>
    <row r="910" spans="1:26" ht="12.75" customHeight="1" x14ac:dyDescent="0.2">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row>
    <row r="911" spans="1:26" ht="12.75" customHeight="1" x14ac:dyDescent="0.2">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row>
    <row r="912" spans="1:26" ht="12.75" customHeight="1" x14ac:dyDescent="0.2">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row>
    <row r="913" spans="1:26" ht="12.75" customHeight="1" x14ac:dyDescent="0.2">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row>
    <row r="914" spans="1:26" ht="12.75" customHeight="1" x14ac:dyDescent="0.2">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row>
    <row r="915" spans="1:26" ht="12.75" customHeight="1" x14ac:dyDescent="0.2">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row>
    <row r="916" spans="1:26" ht="12.75" customHeight="1" x14ac:dyDescent="0.2">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row>
    <row r="917" spans="1:26" ht="12.75" customHeight="1" x14ac:dyDescent="0.2">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row>
    <row r="918" spans="1:26" ht="12.75" customHeight="1" x14ac:dyDescent="0.2">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row>
    <row r="919" spans="1:26" ht="12.75" customHeight="1" x14ac:dyDescent="0.2">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row>
    <row r="920" spans="1:26" ht="12.75" customHeight="1" x14ac:dyDescent="0.2">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row>
    <row r="921" spans="1:26" ht="12.75" customHeight="1" x14ac:dyDescent="0.2">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row>
    <row r="922" spans="1:26" ht="12.75" customHeight="1" x14ac:dyDescent="0.2">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row>
    <row r="923" spans="1:26" ht="12.75" customHeight="1" x14ac:dyDescent="0.2">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row>
    <row r="924" spans="1:26" ht="12.75" customHeight="1" x14ac:dyDescent="0.2">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row>
    <row r="925" spans="1:26" ht="12.75" customHeight="1" x14ac:dyDescent="0.2">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row>
    <row r="926" spans="1:26" ht="12.75" customHeight="1" x14ac:dyDescent="0.2">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row>
    <row r="927" spans="1:26" ht="12.75" customHeight="1" x14ac:dyDescent="0.2">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row>
    <row r="928" spans="1:26" ht="12.75" customHeight="1" x14ac:dyDescent="0.2">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row>
    <row r="929" spans="1:26" ht="12.75" customHeight="1" x14ac:dyDescent="0.2">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row>
    <row r="930" spans="1:26" ht="12.75" customHeight="1" x14ac:dyDescent="0.2">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row>
    <row r="931" spans="1:26" ht="12.75" customHeight="1" x14ac:dyDescent="0.2">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row>
    <row r="932" spans="1:26" ht="12.75" customHeight="1" x14ac:dyDescent="0.2">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row>
    <row r="933" spans="1:26" ht="12.75" customHeight="1" x14ac:dyDescent="0.2">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row>
    <row r="934" spans="1:26" ht="12.75" customHeight="1" x14ac:dyDescent="0.2">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row>
    <row r="935" spans="1:26" ht="12.75" customHeight="1" x14ac:dyDescent="0.2">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row>
    <row r="936" spans="1:26" ht="12.75" customHeight="1" x14ac:dyDescent="0.2">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row>
    <row r="937" spans="1:26" ht="12.75" customHeight="1" x14ac:dyDescent="0.2">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row>
    <row r="938" spans="1:26" ht="12.75" customHeight="1" x14ac:dyDescent="0.2">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row>
    <row r="939" spans="1:26" ht="12.75" customHeight="1" x14ac:dyDescent="0.2">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row>
    <row r="940" spans="1:26" ht="12.75" customHeight="1" x14ac:dyDescent="0.2">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row>
    <row r="941" spans="1:26" ht="12.75" customHeight="1" x14ac:dyDescent="0.2">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row>
    <row r="942" spans="1:26" ht="12.75" customHeight="1" x14ac:dyDescent="0.2">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row>
    <row r="943" spans="1:26" ht="12.75" customHeight="1" x14ac:dyDescent="0.2">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row>
    <row r="944" spans="1:26" ht="12.75" customHeight="1" x14ac:dyDescent="0.2">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row>
    <row r="945" spans="1:26" ht="12.75" customHeight="1" x14ac:dyDescent="0.2">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row>
    <row r="946" spans="1:26" ht="12.75" customHeight="1" x14ac:dyDescent="0.2">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row>
    <row r="947" spans="1:26" ht="12.75" customHeight="1" x14ac:dyDescent="0.2">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row>
    <row r="948" spans="1:26" ht="12.75" customHeight="1" x14ac:dyDescent="0.2">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row>
    <row r="949" spans="1:26" ht="12.75" customHeight="1" x14ac:dyDescent="0.2">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row>
    <row r="950" spans="1:26" ht="12.75" customHeight="1" x14ac:dyDescent="0.2">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row>
    <row r="951" spans="1:26" ht="12.75" customHeight="1" x14ac:dyDescent="0.2">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row>
    <row r="952" spans="1:26" ht="12.75" customHeight="1" x14ac:dyDescent="0.2">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row>
    <row r="953" spans="1:26" ht="12.75" customHeight="1" x14ac:dyDescent="0.2">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row>
    <row r="954" spans="1:26" ht="12.75" customHeight="1" x14ac:dyDescent="0.2">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row>
    <row r="955" spans="1:26" ht="12.75" customHeight="1" x14ac:dyDescent="0.2">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row>
    <row r="956" spans="1:26" ht="12.75" customHeight="1" x14ac:dyDescent="0.2">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row>
    <row r="957" spans="1:26" ht="12.75" customHeight="1" x14ac:dyDescent="0.2">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row>
    <row r="958" spans="1:26" ht="12.75" customHeight="1" x14ac:dyDescent="0.2">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row>
    <row r="959" spans="1:26" ht="12.75" customHeight="1" x14ac:dyDescent="0.2">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row>
    <row r="960" spans="1:26" ht="12.75" customHeight="1" x14ac:dyDescent="0.2">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row>
    <row r="961" spans="1:26" ht="12.75" customHeight="1" x14ac:dyDescent="0.2">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row>
    <row r="962" spans="1:26" ht="12.75" customHeight="1" x14ac:dyDescent="0.2">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row>
    <row r="963" spans="1:26" ht="12.75" customHeight="1" x14ac:dyDescent="0.2">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row>
    <row r="964" spans="1:26" ht="12.75" customHeight="1" x14ac:dyDescent="0.2">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row>
    <row r="965" spans="1:26" ht="12.75" customHeight="1" x14ac:dyDescent="0.2">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row>
    <row r="966" spans="1:26" ht="12.75" customHeight="1" x14ac:dyDescent="0.2">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row>
    <row r="967" spans="1:26" ht="12.75" customHeight="1" x14ac:dyDescent="0.2">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row>
    <row r="968" spans="1:26" ht="12.75" customHeight="1" x14ac:dyDescent="0.2">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row>
    <row r="969" spans="1:26" ht="12.75" customHeight="1" x14ac:dyDescent="0.2">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row>
    <row r="970" spans="1:26" ht="12.75" customHeight="1" x14ac:dyDescent="0.2">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row>
    <row r="971" spans="1:26" ht="12.75" customHeight="1" x14ac:dyDescent="0.2">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row>
    <row r="972" spans="1:26" ht="12.75" customHeight="1" x14ac:dyDescent="0.2">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row>
    <row r="973" spans="1:26" ht="12.75" customHeight="1" x14ac:dyDescent="0.2">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row>
    <row r="974" spans="1:26" ht="12.75" customHeight="1" x14ac:dyDescent="0.2">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row>
    <row r="975" spans="1:26" ht="12.75" customHeight="1" x14ac:dyDescent="0.2">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row>
    <row r="976" spans="1:26" ht="12.75" customHeight="1" x14ac:dyDescent="0.2">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row>
    <row r="977" spans="1:26" ht="12.75" customHeight="1" x14ac:dyDescent="0.2">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row>
    <row r="978" spans="1:26" ht="12.75" customHeight="1" x14ac:dyDescent="0.2">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row>
    <row r="979" spans="1:26" ht="12.75" customHeight="1" x14ac:dyDescent="0.2">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row>
    <row r="980" spans="1:26" ht="12.75" customHeight="1" x14ac:dyDescent="0.2">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row>
    <row r="981" spans="1:26" ht="12.75" customHeight="1" x14ac:dyDescent="0.2">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row>
    <row r="982" spans="1:26" ht="12.75" customHeight="1" x14ac:dyDescent="0.2">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row>
    <row r="983" spans="1:26" ht="12.75" customHeight="1" x14ac:dyDescent="0.2">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row>
    <row r="984" spans="1:26" ht="12.75" customHeight="1" x14ac:dyDescent="0.2">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row>
    <row r="985" spans="1:26" ht="12.75" customHeight="1" x14ac:dyDescent="0.2">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row>
    <row r="986" spans="1:26" ht="12.75" customHeight="1" x14ac:dyDescent="0.2">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row>
    <row r="987" spans="1:26" ht="12.75" customHeight="1" x14ac:dyDescent="0.2">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row>
    <row r="988" spans="1:26" ht="12.75" customHeight="1" x14ac:dyDescent="0.2">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row>
    <row r="989" spans="1:26" ht="12.75" customHeight="1" x14ac:dyDescent="0.2">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row>
    <row r="990" spans="1:26" ht="12.75" customHeight="1" x14ac:dyDescent="0.2">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row>
    <row r="991" spans="1:26" ht="12.75" customHeight="1" x14ac:dyDescent="0.2">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row>
    <row r="992" spans="1:26" ht="12.75" customHeight="1" x14ac:dyDescent="0.2">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row>
    <row r="993" spans="1:26" ht="12.75" customHeight="1" x14ac:dyDescent="0.2">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row>
    <row r="994" spans="1:26" ht="12.75" customHeight="1" x14ac:dyDescent="0.2">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row>
    <row r="995" spans="1:26" ht="12.75" customHeight="1" x14ac:dyDescent="0.2">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row>
    <row r="996" spans="1:26" ht="12.75" customHeight="1" x14ac:dyDescent="0.2">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row>
    <row r="997" spans="1:26" ht="12.75" customHeight="1" x14ac:dyDescent="0.2">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row>
  </sheetData>
  <sheetProtection sheet="1" formatCells="0" formatRows="0"/>
  <mergeCells count="35">
    <mergeCell ref="B6:N6"/>
    <mergeCell ref="B7:N7"/>
    <mergeCell ref="B5:N5"/>
    <mergeCell ref="A4:N4"/>
    <mergeCell ref="B3:N3"/>
    <mergeCell ref="B2:N2"/>
    <mergeCell ref="A1:N1"/>
    <mergeCell ref="B13:N13"/>
    <mergeCell ref="B14:N14"/>
    <mergeCell ref="B15:N15"/>
    <mergeCell ref="B16:N16"/>
    <mergeCell ref="B17:N17"/>
    <mergeCell ref="B8:N8"/>
    <mergeCell ref="B9:N9"/>
    <mergeCell ref="B10:N10"/>
    <mergeCell ref="B11:N11"/>
    <mergeCell ref="B12:N12"/>
    <mergeCell ref="B23:N23"/>
    <mergeCell ref="B24:N24"/>
    <mergeCell ref="B25:N25"/>
    <mergeCell ref="B33:N33"/>
    <mergeCell ref="B34:N34"/>
    <mergeCell ref="B18:N18"/>
    <mergeCell ref="B19:N19"/>
    <mergeCell ref="B20:N20"/>
    <mergeCell ref="B21:N21"/>
    <mergeCell ref="B22:N22"/>
    <mergeCell ref="B35:N35"/>
    <mergeCell ref="B26:N26"/>
    <mergeCell ref="B27:N27"/>
    <mergeCell ref="B28:N28"/>
    <mergeCell ref="B29:N29"/>
    <mergeCell ref="B30:N30"/>
    <mergeCell ref="B31:N31"/>
    <mergeCell ref="B32:N32"/>
  </mergeCells>
  <pageMargins left="0.7" right="0.43337264150943394" top="0.75" bottom="0.75" header="0" footer="0"/>
  <pageSetup paperSize="9" scale="10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9F53A-9FFE-4292-8301-C9D45699E1CC}">
  <dimension ref="A1:G995"/>
  <sheetViews>
    <sheetView showGridLines="0" view="pageLayout" topLeftCell="A4" zoomScale="124" zoomScaleNormal="100" zoomScalePageLayoutView="124" workbookViewId="0">
      <selection activeCell="A4" sqref="A4:G4"/>
    </sheetView>
  </sheetViews>
  <sheetFormatPr baseColWidth="10" defaultColWidth="12.5703125" defaultRowHeight="15" customHeight="1" x14ac:dyDescent="0.2"/>
  <cols>
    <col min="1" max="1" width="14.140625" style="29" customWidth="1"/>
    <col min="2" max="6" width="10.5703125" style="29" customWidth="1"/>
    <col min="7" max="7" width="18.28515625" style="29" customWidth="1"/>
    <col min="8" max="26" width="10.5703125" style="29" customWidth="1"/>
    <col min="27" max="16384" width="12.5703125" style="29"/>
  </cols>
  <sheetData>
    <row r="1" spans="1:7" ht="14.25" customHeight="1" x14ac:dyDescent="0.2">
      <c r="A1" s="96" t="s">
        <v>375</v>
      </c>
      <c r="B1" s="97"/>
      <c r="C1" s="97"/>
      <c r="D1" s="97"/>
      <c r="E1" s="97"/>
      <c r="F1" s="97"/>
      <c r="G1" s="98"/>
    </row>
    <row r="2" spans="1:7" ht="32.25" customHeight="1" x14ac:dyDescent="0.25">
      <c r="A2" s="157"/>
      <c r="B2" s="158" t="s">
        <v>389</v>
      </c>
      <c r="C2" s="159"/>
      <c r="D2" s="159"/>
      <c r="E2" s="159"/>
      <c r="F2" s="159"/>
      <c r="G2" s="160"/>
    </row>
    <row r="3" spans="1:7" ht="28.5" customHeight="1" x14ac:dyDescent="0.2">
      <c r="A3" s="144" t="s">
        <v>385</v>
      </c>
      <c r="B3" s="145" t="s">
        <v>384</v>
      </c>
      <c r="C3" s="146"/>
      <c r="D3" s="146"/>
      <c r="E3" s="146"/>
      <c r="F3" s="146"/>
      <c r="G3" s="147"/>
    </row>
    <row r="4" spans="1:7" ht="36.75" customHeight="1" x14ac:dyDescent="0.2">
      <c r="A4" s="143" t="s">
        <v>383</v>
      </c>
      <c r="B4" s="143"/>
      <c r="C4" s="143"/>
      <c r="D4" s="143"/>
      <c r="E4" s="143"/>
      <c r="F4" s="143"/>
      <c r="G4" s="143"/>
    </row>
    <row r="5" spans="1:7" ht="12.75" customHeight="1" x14ac:dyDescent="0.2">
      <c r="A5" s="115" t="s">
        <v>221</v>
      </c>
      <c r="B5" s="116"/>
      <c r="C5" s="116"/>
      <c r="D5" s="116"/>
      <c r="E5" s="116"/>
      <c r="F5" s="116"/>
      <c r="G5" s="117"/>
    </row>
    <row r="6" spans="1:7" ht="12.75" customHeight="1" x14ac:dyDescent="0.2">
      <c r="A6" s="78" t="s">
        <v>0</v>
      </c>
      <c r="B6" s="79"/>
      <c r="C6" s="79"/>
      <c r="D6" s="79"/>
      <c r="E6" s="79"/>
      <c r="F6" s="79"/>
      <c r="G6" s="80"/>
    </row>
    <row r="7" spans="1:7" ht="12.75" customHeight="1" x14ac:dyDescent="0.2">
      <c r="A7" s="81" t="s">
        <v>286</v>
      </c>
      <c r="B7" s="82"/>
      <c r="C7" s="82"/>
      <c r="D7" s="82"/>
      <c r="E7" s="82"/>
      <c r="F7" s="82"/>
      <c r="G7" s="83"/>
    </row>
    <row r="8" spans="1:7" ht="12.75" customHeight="1" x14ac:dyDescent="0.2">
      <c r="A8" s="81" t="s">
        <v>220</v>
      </c>
      <c r="B8" s="82"/>
      <c r="C8" s="82"/>
      <c r="D8" s="82"/>
      <c r="E8" s="82"/>
      <c r="F8" s="82"/>
      <c r="G8" s="83"/>
    </row>
    <row r="9" spans="1:7" ht="12.75" customHeight="1" x14ac:dyDescent="0.2">
      <c r="A9" s="81" t="s">
        <v>219</v>
      </c>
      <c r="B9" s="82"/>
      <c r="C9" s="82"/>
      <c r="D9" s="82"/>
      <c r="E9" s="82"/>
      <c r="F9" s="82"/>
      <c r="G9" s="83"/>
    </row>
    <row r="10" spans="1:7" ht="12.75" customHeight="1" x14ac:dyDescent="0.2">
      <c r="A10" s="84"/>
      <c r="B10" s="82"/>
      <c r="C10" s="82"/>
      <c r="D10" s="82"/>
      <c r="E10" s="82"/>
      <c r="F10" s="82"/>
      <c r="G10" s="83"/>
    </row>
    <row r="11" spans="1:7" ht="12.75" customHeight="1" x14ac:dyDescent="0.2">
      <c r="A11" s="78" t="s">
        <v>218</v>
      </c>
      <c r="B11" s="79"/>
      <c r="C11" s="79"/>
      <c r="D11" s="79"/>
      <c r="E11" s="79"/>
      <c r="F11" s="79"/>
      <c r="G11" s="80"/>
    </row>
    <row r="12" spans="1:7" ht="12.75" customHeight="1" x14ac:dyDescent="0.2">
      <c r="A12" s="81" t="s">
        <v>287</v>
      </c>
      <c r="B12" s="82"/>
      <c r="C12" s="82"/>
      <c r="D12" s="82"/>
      <c r="E12" s="82"/>
      <c r="F12" s="82"/>
      <c r="G12" s="83"/>
    </row>
    <row r="13" spans="1:7" ht="12.75" customHeight="1" x14ac:dyDescent="0.2">
      <c r="A13" s="81" t="s">
        <v>217</v>
      </c>
      <c r="B13" s="82"/>
      <c r="C13" s="82"/>
      <c r="D13" s="82"/>
      <c r="E13" s="82"/>
      <c r="F13" s="82"/>
      <c r="G13" s="83"/>
    </row>
    <row r="14" spans="1:7" ht="12.75" customHeight="1" x14ac:dyDescent="0.2">
      <c r="A14" s="81" t="s">
        <v>216</v>
      </c>
      <c r="B14" s="82"/>
      <c r="C14" s="82"/>
      <c r="D14" s="82"/>
      <c r="E14" s="82"/>
      <c r="F14" s="82"/>
      <c r="G14" s="83"/>
    </row>
    <row r="15" spans="1:7" ht="12.75" customHeight="1" x14ac:dyDescent="0.2">
      <c r="A15" s="84"/>
      <c r="B15" s="82"/>
      <c r="C15" s="82"/>
      <c r="D15" s="82"/>
      <c r="E15" s="82"/>
      <c r="F15" s="82"/>
      <c r="G15" s="83"/>
    </row>
    <row r="16" spans="1:7" ht="12.75" customHeight="1" x14ac:dyDescent="0.2">
      <c r="A16" s="78" t="s">
        <v>215</v>
      </c>
      <c r="B16" s="79"/>
      <c r="C16" s="79"/>
      <c r="D16" s="79"/>
      <c r="E16" s="79"/>
      <c r="F16" s="79"/>
      <c r="G16" s="80"/>
    </row>
    <row r="17" spans="1:7" ht="12.75" customHeight="1" x14ac:dyDescent="0.2">
      <c r="A17" s="81" t="s">
        <v>288</v>
      </c>
      <c r="B17" s="82"/>
      <c r="C17" s="82"/>
      <c r="D17" s="82"/>
      <c r="E17" s="82"/>
      <c r="F17" s="82"/>
      <c r="G17" s="83"/>
    </row>
    <row r="18" spans="1:7" ht="12.75" customHeight="1" x14ac:dyDescent="0.2">
      <c r="A18" s="81" t="s">
        <v>214</v>
      </c>
      <c r="B18" s="82"/>
      <c r="C18" s="82"/>
      <c r="D18" s="82"/>
      <c r="E18" s="82"/>
      <c r="F18" s="82"/>
      <c r="G18" s="83"/>
    </row>
    <row r="19" spans="1:7" ht="12.75" customHeight="1" x14ac:dyDescent="0.2">
      <c r="A19" s="81" t="s">
        <v>213</v>
      </c>
      <c r="B19" s="82"/>
      <c r="C19" s="82"/>
      <c r="D19" s="82"/>
      <c r="E19" s="82"/>
      <c r="F19" s="82"/>
      <c r="G19" s="83"/>
    </row>
    <row r="20" spans="1:7" ht="12.75" customHeight="1" x14ac:dyDescent="0.2">
      <c r="A20" s="84"/>
      <c r="B20" s="82"/>
      <c r="C20" s="82"/>
      <c r="D20" s="82"/>
      <c r="E20" s="82"/>
      <c r="F20" s="82"/>
      <c r="G20" s="83"/>
    </row>
    <row r="21" spans="1:7" ht="12.75" customHeight="1" x14ac:dyDescent="0.2">
      <c r="A21" s="115" t="s">
        <v>212</v>
      </c>
      <c r="B21" s="116"/>
      <c r="C21" s="116"/>
      <c r="D21" s="116"/>
      <c r="E21" s="116"/>
      <c r="F21" s="116"/>
      <c r="G21" s="117"/>
    </row>
    <row r="22" spans="1:7" ht="12.75" customHeight="1" x14ac:dyDescent="0.2">
      <c r="A22" s="78" t="s">
        <v>211</v>
      </c>
      <c r="B22" s="79"/>
      <c r="C22" s="79"/>
      <c r="D22" s="79"/>
      <c r="E22" s="79"/>
      <c r="F22" s="79"/>
      <c r="G22" s="80"/>
    </row>
    <row r="23" spans="1:7" ht="12.75" customHeight="1" x14ac:dyDescent="0.2">
      <c r="A23" s="81" t="s">
        <v>289</v>
      </c>
      <c r="B23" s="82"/>
      <c r="C23" s="82"/>
      <c r="D23" s="82"/>
      <c r="E23" s="82"/>
      <c r="F23" s="82"/>
      <c r="G23" s="83"/>
    </row>
    <row r="24" spans="1:7" ht="12.75" customHeight="1" x14ac:dyDescent="0.2">
      <c r="A24" s="81" t="s">
        <v>210</v>
      </c>
      <c r="B24" s="82"/>
      <c r="C24" s="82"/>
      <c r="D24" s="82"/>
      <c r="E24" s="82"/>
      <c r="F24" s="82"/>
      <c r="G24" s="83"/>
    </row>
    <row r="25" spans="1:7" ht="12.75" customHeight="1" x14ac:dyDescent="0.2">
      <c r="A25" s="81" t="s">
        <v>209</v>
      </c>
      <c r="B25" s="82"/>
      <c r="C25" s="82"/>
      <c r="D25" s="82"/>
      <c r="E25" s="82"/>
      <c r="F25" s="82"/>
      <c r="G25" s="83"/>
    </row>
    <row r="26" spans="1:7" ht="12.75" customHeight="1" x14ac:dyDescent="0.2">
      <c r="A26" s="81" t="s">
        <v>208</v>
      </c>
      <c r="B26" s="82"/>
      <c r="C26" s="82"/>
      <c r="D26" s="82"/>
      <c r="E26" s="82"/>
      <c r="F26" s="82"/>
      <c r="G26" s="83"/>
    </row>
    <row r="27" spans="1:7" ht="12.75" customHeight="1" x14ac:dyDescent="0.2">
      <c r="A27" s="84"/>
      <c r="B27" s="82"/>
      <c r="C27" s="82"/>
      <c r="D27" s="82"/>
      <c r="E27" s="82"/>
      <c r="F27" s="82"/>
      <c r="G27" s="83"/>
    </row>
    <row r="28" spans="1:7" ht="12.75" customHeight="1" x14ac:dyDescent="0.2">
      <c r="A28" s="78" t="s">
        <v>207</v>
      </c>
      <c r="B28" s="79"/>
      <c r="C28" s="79"/>
      <c r="D28" s="79"/>
      <c r="E28" s="79"/>
      <c r="F28" s="79"/>
      <c r="G28" s="80"/>
    </row>
    <row r="29" spans="1:7" ht="12.75" customHeight="1" x14ac:dyDescent="0.2">
      <c r="A29" s="78" t="s">
        <v>206</v>
      </c>
      <c r="B29" s="79"/>
      <c r="C29" s="79"/>
      <c r="D29" s="79"/>
      <c r="E29" s="79"/>
      <c r="F29" s="79"/>
      <c r="G29" s="80"/>
    </row>
    <row r="30" spans="1:7" ht="12.75" customHeight="1" x14ac:dyDescent="0.2">
      <c r="A30" s="81" t="s">
        <v>290</v>
      </c>
      <c r="B30" s="82"/>
      <c r="C30" s="82"/>
      <c r="D30" s="82"/>
      <c r="E30" s="82"/>
      <c r="F30" s="82"/>
      <c r="G30" s="83"/>
    </row>
    <row r="31" spans="1:7" ht="12.75" customHeight="1" x14ac:dyDescent="0.2">
      <c r="A31" s="81" t="s">
        <v>205</v>
      </c>
      <c r="B31" s="82"/>
      <c r="C31" s="82"/>
      <c r="D31" s="82"/>
      <c r="E31" s="82"/>
      <c r="F31" s="82"/>
      <c r="G31" s="83"/>
    </row>
    <row r="32" spans="1:7" ht="12.75" customHeight="1" x14ac:dyDescent="0.2">
      <c r="A32" s="81" t="s">
        <v>204</v>
      </c>
      <c r="B32" s="82"/>
      <c r="C32" s="82"/>
      <c r="D32" s="82"/>
      <c r="E32" s="82"/>
      <c r="F32" s="82"/>
      <c r="G32" s="83"/>
    </row>
    <row r="33" spans="1:7" ht="12.75" customHeight="1" x14ac:dyDescent="0.2">
      <c r="A33" s="84"/>
      <c r="B33" s="82"/>
      <c r="C33" s="82"/>
      <c r="D33" s="82"/>
      <c r="E33" s="82"/>
      <c r="F33" s="82"/>
      <c r="G33" s="83"/>
    </row>
    <row r="34" spans="1:7" ht="12.75" customHeight="1" x14ac:dyDescent="0.2">
      <c r="A34" s="78" t="s">
        <v>203</v>
      </c>
      <c r="B34" s="79"/>
      <c r="C34" s="79"/>
      <c r="D34" s="79"/>
      <c r="E34" s="79"/>
      <c r="F34" s="79"/>
      <c r="G34" s="80"/>
    </row>
    <row r="35" spans="1:7" ht="12.75" customHeight="1" x14ac:dyDescent="0.2">
      <c r="A35" s="81" t="s">
        <v>291</v>
      </c>
      <c r="B35" s="82"/>
      <c r="C35" s="82"/>
      <c r="D35" s="82"/>
      <c r="E35" s="82"/>
      <c r="F35" s="82"/>
      <c r="G35" s="83"/>
    </row>
    <row r="36" spans="1:7" ht="12.75" customHeight="1" x14ac:dyDescent="0.2">
      <c r="A36" s="81" t="s">
        <v>202</v>
      </c>
      <c r="B36" s="82"/>
      <c r="C36" s="82"/>
      <c r="D36" s="82"/>
      <c r="E36" s="82"/>
      <c r="F36" s="82"/>
      <c r="G36" s="83"/>
    </row>
    <row r="37" spans="1:7" ht="12.75" customHeight="1" x14ac:dyDescent="0.2">
      <c r="A37" s="81" t="s">
        <v>201</v>
      </c>
      <c r="B37" s="82"/>
      <c r="C37" s="82"/>
      <c r="D37" s="82"/>
      <c r="E37" s="82"/>
      <c r="F37" s="82"/>
      <c r="G37" s="83"/>
    </row>
    <row r="38" spans="1:7" ht="12.75" customHeight="1" x14ac:dyDescent="0.2">
      <c r="A38" s="85" t="s">
        <v>200</v>
      </c>
      <c r="B38" s="86"/>
      <c r="C38" s="86"/>
      <c r="D38" s="86"/>
      <c r="E38" s="86"/>
      <c r="F38" s="86"/>
      <c r="G38" s="87"/>
    </row>
    <row r="39" spans="1:7" ht="12.75" customHeight="1" x14ac:dyDescent="0.2"/>
    <row r="40" spans="1:7" ht="12.75" customHeight="1" x14ac:dyDescent="0.2"/>
    <row r="41" spans="1:7" ht="12.75" customHeight="1" x14ac:dyDescent="0.2"/>
    <row r="42" spans="1:7" ht="12.75" customHeight="1" x14ac:dyDescent="0.2"/>
    <row r="43" spans="1:7" ht="12.75" customHeight="1" x14ac:dyDescent="0.2"/>
    <row r="44" spans="1:7" ht="12.75" customHeight="1" x14ac:dyDescent="0.2"/>
    <row r="45" spans="1:7" ht="12.75" customHeight="1" x14ac:dyDescent="0.2"/>
    <row r="46" spans="1:7" ht="12.75" customHeight="1" x14ac:dyDescent="0.2"/>
    <row r="47" spans="1:7" ht="12.75" customHeight="1" x14ac:dyDescent="0.2"/>
    <row r="48" spans="1:7"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sheetData>
  <sheetProtection sheet="1" objects="1" scenarios="1" formatCells="0" formatRows="0"/>
  <mergeCells count="6">
    <mergeCell ref="A1:G1"/>
    <mergeCell ref="A5:G5"/>
    <mergeCell ref="A21:G21"/>
    <mergeCell ref="B3:G3"/>
    <mergeCell ref="A4:G4"/>
    <mergeCell ref="B2:G2"/>
  </mergeCells>
  <pageMargins left="0.7" right="0.7" top="0.75" bottom="0.75"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00"/>
  <sheetViews>
    <sheetView showGridLines="0" zoomScale="90" zoomScaleNormal="90" workbookViewId="0">
      <selection activeCell="B7" sqref="B7"/>
    </sheetView>
  </sheetViews>
  <sheetFormatPr baseColWidth="10" defaultColWidth="12.5703125" defaultRowHeight="15" customHeight="1" x14ac:dyDescent="0.2"/>
  <cols>
    <col min="1" max="1" width="6.42578125" customWidth="1"/>
    <col min="2" max="2" width="29.42578125" customWidth="1"/>
    <col min="3" max="3" width="27.5703125" customWidth="1"/>
    <col min="4" max="4" width="15.85546875" hidden="1" customWidth="1"/>
    <col min="5" max="5" width="13.85546875" hidden="1" customWidth="1"/>
    <col min="6" max="6" width="21.85546875" hidden="1" customWidth="1"/>
    <col min="7" max="7" width="7.28515625" hidden="1" customWidth="1"/>
    <col min="8" max="8" width="7.28515625" style="48" customWidth="1"/>
    <col min="9" max="9" width="16.7109375" style="48" customWidth="1"/>
    <col min="10" max="10" width="38.140625" customWidth="1"/>
    <col min="11" max="11" width="23.7109375" customWidth="1"/>
    <col min="12" max="12" width="19.7109375" customWidth="1"/>
    <col min="13" max="13" width="10.5703125" style="162" customWidth="1"/>
    <col min="14" max="14" width="14.42578125" style="165" customWidth="1"/>
    <col min="15" max="15" width="14" style="201" customWidth="1"/>
    <col min="16" max="16" width="14.28515625" style="165" customWidth="1"/>
    <col min="17" max="17" width="10.28515625" style="162" customWidth="1"/>
    <col min="18" max="34" width="10.5703125" style="162" customWidth="1"/>
  </cols>
  <sheetData>
    <row r="1" spans="1:34" ht="18.75" customHeight="1" x14ac:dyDescent="0.25">
      <c r="A1" s="118"/>
      <c r="B1" s="119"/>
      <c r="C1" s="176" t="s">
        <v>391</v>
      </c>
      <c r="D1" s="161"/>
      <c r="E1" s="161"/>
      <c r="F1" s="161"/>
      <c r="G1" s="161"/>
      <c r="H1" s="199" t="s">
        <v>392</v>
      </c>
      <c r="I1" s="199"/>
      <c r="J1" s="199"/>
      <c r="K1" s="199"/>
      <c r="L1" s="199"/>
      <c r="M1" s="199"/>
      <c r="N1" s="199"/>
      <c r="O1" s="199"/>
      <c r="P1" s="200"/>
      <c r="Q1" s="95"/>
      <c r="R1" s="95"/>
      <c r="S1" s="95"/>
      <c r="T1" s="95"/>
      <c r="U1" s="95"/>
      <c r="V1" s="95"/>
      <c r="W1" s="95"/>
      <c r="X1" s="95"/>
      <c r="Y1" s="95"/>
      <c r="Z1" s="95"/>
      <c r="AA1" s="95"/>
      <c r="AB1" s="202"/>
      <c r="AC1" s="202"/>
      <c r="AD1" s="202"/>
      <c r="AE1" s="202"/>
      <c r="AF1" s="202"/>
      <c r="AG1" s="202"/>
      <c r="AH1" s="202"/>
    </row>
    <row r="2" spans="1:34" ht="14.25" customHeight="1" x14ac:dyDescent="0.25">
      <c r="A2" s="120"/>
      <c r="B2" s="121"/>
      <c r="C2" s="190" t="s">
        <v>393</v>
      </c>
      <c r="D2" s="191"/>
      <c r="E2" s="191"/>
      <c r="F2" s="191"/>
      <c r="G2" s="191"/>
      <c r="H2" s="191"/>
      <c r="I2" s="191"/>
      <c r="J2" s="191"/>
      <c r="K2" s="191"/>
      <c r="L2" s="191"/>
      <c r="M2" s="191"/>
      <c r="N2" s="191"/>
      <c r="O2" s="191"/>
      <c r="P2" s="192"/>
      <c r="Q2" s="95"/>
      <c r="R2" s="95"/>
      <c r="S2" s="95"/>
      <c r="T2" s="95"/>
      <c r="U2" s="95"/>
      <c r="V2" s="95"/>
      <c r="W2" s="95"/>
      <c r="X2" s="95"/>
      <c r="Y2" s="95"/>
      <c r="Z2" s="202"/>
      <c r="AA2" s="202"/>
      <c r="AB2" s="202"/>
      <c r="AC2" s="202"/>
      <c r="AD2" s="202"/>
      <c r="AE2" s="202"/>
      <c r="AF2" s="202"/>
    </row>
    <row r="3" spans="1:34" ht="14.25" customHeight="1" x14ac:dyDescent="0.25">
      <c r="A3" s="120"/>
      <c r="B3" s="121"/>
      <c r="C3" s="193"/>
      <c r="D3" s="194"/>
      <c r="E3" s="194"/>
      <c r="F3" s="194"/>
      <c r="G3" s="194"/>
      <c r="H3" s="194"/>
      <c r="I3" s="194"/>
      <c r="J3" s="194"/>
      <c r="K3" s="194"/>
      <c r="L3" s="194"/>
      <c r="M3" s="194"/>
      <c r="N3" s="194"/>
      <c r="O3" s="194"/>
      <c r="P3" s="195"/>
      <c r="Q3" s="95"/>
      <c r="R3" s="95"/>
      <c r="S3" s="95"/>
      <c r="T3" s="95"/>
      <c r="U3" s="95"/>
      <c r="V3" s="95"/>
      <c r="W3" s="95"/>
      <c r="X3" s="95"/>
      <c r="Y3" s="95"/>
      <c r="Z3" s="202"/>
      <c r="AA3" s="202"/>
      <c r="AB3" s="202"/>
      <c r="AC3" s="202"/>
      <c r="AD3" s="202"/>
      <c r="AE3" s="202"/>
      <c r="AF3" s="202"/>
    </row>
    <row r="4" spans="1:34" ht="14.25" customHeight="1" x14ac:dyDescent="0.25">
      <c r="A4" s="122"/>
      <c r="B4" s="123"/>
      <c r="C4" s="196"/>
      <c r="D4" s="197"/>
      <c r="E4" s="197"/>
      <c r="F4" s="197"/>
      <c r="G4" s="197"/>
      <c r="H4" s="197"/>
      <c r="I4" s="197"/>
      <c r="J4" s="197"/>
      <c r="K4" s="197"/>
      <c r="L4" s="197"/>
      <c r="M4" s="197"/>
      <c r="N4" s="197"/>
      <c r="O4" s="197"/>
      <c r="P4" s="198"/>
      <c r="Q4" s="95"/>
      <c r="R4" s="95"/>
      <c r="S4" s="95"/>
      <c r="T4" s="95"/>
      <c r="U4" s="95"/>
      <c r="V4" s="95"/>
      <c r="W4" s="95"/>
      <c r="X4" s="95"/>
      <c r="Y4" s="95"/>
      <c r="Z4" s="202"/>
      <c r="AA4" s="202"/>
      <c r="AB4" s="202"/>
      <c r="AC4" s="202"/>
      <c r="AD4" s="202"/>
      <c r="AE4" s="202"/>
      <c r="AF4" s="202"/>
    </row>
    <row r="5" spans="1:34" ht="55.5" customHeight="1" x14ac:dyDescent="0.25">
      <c r="A5" s="1" t="s">
        <v>1</v>
      </c>
      <c r="B5" s="239" t="s">
        <v>2</v>
      </c>
      <c r="C5" s="240" t="s">
        <v>311</v>
      </c>
      <c r="D5" s="241"/>
      <c r="E5" s="241"/>
      <c r="F5" s="241"/>
      <c r="G5" s="241"/>
      <c r="H5" s="242" t="s">
        <v>276</v>
      </c>
      <c r="I5" s="242" t="s">
        <v>277</v>
      </c>
      <c r="J5" s="243" t="s">
        <v>3</v>
      </c>
      <c r="K5" s="243" t="s">
        <v>4</v>
      </c>
      <c r="L5" s="241" t="s">
        <v>32</v>
      </c>
      <c r="M5" s="244" t="s">
        <v>5</v>
      </c>
      <c r="N5" s="245" t="s">
        <v>6</v>
      </c>
      <c r="O5" s="246" t="s">
        <v>7</v>
      </c>
      <c r="P5" s="247" t="s">
        <v>8</v>
      </c>
      <c r="Q5" s="202"/>
      <c r="R5" s="202"/>
      <c r="S5" s="202"/>
      <c r="T5" s="202"/>
      <c r="U5" s="202"/>
      <c r="V5" s="202"/>
      <c r="W5" s="202"/>
      <c r="X5" s="202"/>
      <c r="Y5" s="202"/>
      <c r="Z5" s="202"/>
      <c r="AA5" s="202"/>
      <c r="AB5" s="202"/>
      <c r="AC5" s="202"/>
      <c r="AD5" s="202"/>
      <c r="AE5" s="202"/>
      <c r="AF5" s="202"/>
      <c r="AG5" s="202"/>
      <c r="AH5" s="202"/>
    </row>
    <row r="6" spans="1:34" ht="14.25" customHeight="1" x14ac:dyDescent="0.25">
      <c r="A6" s="2"/>
      <c r="B6" s="257" t="s">
        <v>33</v>
      </c>
      <c r="C6" s="257"/>
      <c r="D6" s="257"/>
      <c r="E6" s="257"/>
      <c r="F6" s="257"/>
      <c r="G6" s="257"/>
      <c r="H6" s="257"/>
      <c r="I6" s="257"/>
      <c r="J6" s="257"/>
      <c r="K6" s="257"/>
      <c r="L6" s="257"/>
      <c r="M6" s="257"/>
      <c r="N6" s="257"/>
      <c r="O6" s="257"/>
      <c r="P6" s="257"/>
      <c r="Q6" s="202"/>
      <c r="R6" s="202"/>
      <c r="S6" s="202"/>
      <c r="T6" s="202"/>
      <c r="U6" s="202"/>
      <c r="V6" s="202"/>
      <c r="W6" s="202"/>
      <c r="X6" s="202"/>
      <c r="Y6" s="202"/>
      <c r="Z6" s="202"/>
      <c r="AA6" s="202"/>
      <c r="AB6" s="202"/>
      <c r="AC6" s="202"/>
      <c r="AD6" s="202"/>
      <c r="AE6" s="202"/>
      <c r="AF6" s="202"/>
      <c r="AG6" s="202"/>
      <c r="AH6" s="202"/>
    </row>
    <row r="7" spans="1:34" ht="132.75" customHeight="1" x14ac:dyDescent="0.25">
      <c r="A7" s="3" t="s">
        <v>34</v>
      </c>
      <c r="B7" s="248" t="s">
        <v>35</v>
      </c>
      <c r="C7" s="249"/>
      <c r="D7" s="250" t="b">
        <v>1</v>
      </c>
      <c r="E7" s="250" t="b">
        <v>1</v>
      </c>
      <c r="F7" s="250" t="b">
        <v>1</v>
      </c>
      <c r="G7" s="250" t="b">
        <v>1</v>
      </c>
      <c r="H7" s="251">
        <f>COUNTIF(D7:G7,TRUE)*Guide!F$25</f>
        <v>4</v>
      </c>
      <c r="I7" s="251" t="str">
        <f>IF(H7&lt;Paramètres!$F$2,Paramètres!$G$2,IF(H7&lt;Paramètres!$F$3,Paramètres!$G$3,Paramètres!$G$4))</f>
        <v>Exigence allégée</v>
      </c>
      <c r="J7" s="250" t="s">
        <v>36</v>
      </c>
      <c r="K7" s="250" t="s">
        <v>37</v>
      </c>
      <c r="L7" s="252" t="s">
        <v>38</v>
      </c>
      <c r="M7" s="253" t="s">
        <v>43</v>
      </c>
      <c r="N7" s="254"/>
      <c r="O7" s="255"/>
      <c r="P7" s="256"/>
      <c r="Q7" s="202"/>
      <c r="R7" s="202"/>
      <c r="S7" s="203"/>
      <c r="T7" s="202"/>
      <c r="U7" s="202"/>
      <c r="V7" s="202"/>
      <c r="W7" s="202"/>
      <c r="X7" s="202"/>
      <c r="Y7" s="202"/>
      <c r="Z7" s="202"/>
      <c r="AA7" s="202"/>
      <c r="AB7" s="202"/>
      <c r="AC7" s="202"/>
      <c r="AD7" s="202"/>
      <c r="AE7" s="202"/>
      <c r="AF7" s="202"/>
      <c r="AG7" s="202"/>
      <c r="AH7" s="202"/>
    </row>
    <row r="8" spans="1:34" ht="130.5" customHeight="1" x14ac:dyDescent="0.25">
      <c r="A8" s="8" t="s">
        <v>39</v>
      </c>
      <c r="B8" s="9" t="s">
        <v>40</v>
      </c>
      <c r="C8" s="5"/>
      <c r="D8" s="5" t="b">
        <v>1</v>
      </c>
      <c r="E8" s="5" t="b">
        <v>1</v>
      </c>
      <c r="F8" s="5" t="b">
        <v>0</v>
      </c>
      <c r="G8" s="5" t="b">
        <v>1</v>
      </c>
      <c r="H8" s="46">
        <f>COUNTIF(D8:G8,TRUE)*Guide!F$25</f>
        <v>3</v>
      </c>
      <c r="I8" s="46" t="str">
        <f>IF(H8&lt;Paramètres!$F$2,Paramètres!$G$2,IF(H8&lt;Paramètres!$F$3,Paramètres!$G$3,Paramètres!$G$4))</f>
        <v>Exigence allégée</v>
      </c>
      <c r="J8" s="5" t="s">
        <v>41</v>
      </c>
      <c r="K8" s="5" t="s">
        <v>397</v>
      </c>
      <c r="L8" s="10" t="s">
        <v>42</v>
      </c>
      <c r="M8" s="166" t="s">
        <v>43</v>
      </c>
      <c r="N8" s="168"/>
      <c r="O8" s="205"/>
      <c r="P8" s="163"/>
      <c r="Q8" s="202"/>
      <c r="R8" s="202"/>
      <c r="S8" s="202"/>
      <c r="T8" s="202"/>
      <c r="U8" s="202"/>
      <c r="V8" s="202"/>
      <c r="W8" s="202"/>
      <c r="X8" s="202"/>
      <c r="Y8" s="202"/>
      <c r="Z8" s="202"/>
      <c r="AA8" s="202"/>
      <c r="AB8" s="202"/>
      <c r="AC8" s="202"/>
      <c r="AD8" s="202"/>
      <c r="AE8" s="202"/>
      <c r="AF8" s="202"/>
      <c r="AG8" s="202"/>
      <c r="AH8" s="202"/>
    </row>
    <row r="9" spans="1:34" ht="128.25" customHeight="1" x14ac:dyDescent="0.25">
      <c r="A9" s="3" t="s">
        <v>44</v>
      </c>
      <c r="B9" s="11" t="s">
        <v>45</v>
      </c>
      <c r="C9" s="5"/>
      <c r="D9" s="11" t="b">
        <v>1</v>
      </c>
      <c r="E9" s="11" t="b">
        <v>1</v>
      </c>
      <c r="F9" s="11" t="b">
        <v>1</v>
      </c>
      <c r="G9" s="11" t="b">
        <v>0</v>
      </c>
      <c r="H9" s="46">
        <f>COUNTIF(D9:G9,TRUE)*Guide!F$25</f>
        <v>3</v>
      </c>
      <c r="I9" s="46" t="str">
        <f>IF(H9&lt;Paramètres!$F$2,Paramètres!$G$2,IF(H9&lt;Paramètres!$F$3,Paramètres!$G$3,Paramètres!$G$4))</f>
        <v>Exigence allégée</v>
      </c>
      <c r="J9" s="11" t="s">
        <v>46</v>
      </c>
      <c r="K9" s="12" t="s">
        <v>405</v>
      </c>
      <c r="L9" s="13" t="s">
        <v>47</v>
      </c>
      <c r="M9" s="166" t="s">
        <v>43</v>
      </c>
      <c r="N9" s="169"/>
      <c r="O9" s="206"/>
      <c r="P9" s="163"/>
      <c r="Q9" s="202"/>
      <c r="R9" s="202"/>
      <c r="S9" s="202"/>
      <c r="T9" s="202"/>
      <c r="U9" s="202"/>
      <c r="V9" s="202"/>
      <c r="W9" s="202"/>
      <c r="X9" s="202"/>
      <c r="Y9" s="202"/>
      <c r="Z9" s="202"/>
      <c r="AA9" s="202"/>
      <c r="AB9" s="202"/>
      <c r="AC9" s="202"/>
      <c r="AD9" s="202"/>
      <c r="AE9" s="202"/>
      <c r="AF9" s="202"/>
      <c r="AG9" s="202"/>
      <c r="AH9" s="202"/>
    </row>
    <row r="10" spans="1:34" ht="131.25" customHeight="1" x14ac:dyDescent="0.25">
      <c r="A10" s="8" t="s">
        <v>48</v>
      </c>
      <c r="B10" s="5" t="s">
        <v>49</v>
      </c>
      <c r="C10" s="5"/>
      <c r="D10" s="5" t="b">
        <v>1</v>
      </c>
      <c r="E10" s="5" t="b">
        <v>0</v>
      </c>
      <c r="F10" s="5" t="b">
        <v>0</v>
      </c>
      <c r="G10" s="5" t="b">
        <v>1</v>
      </c>
      <c r="H10" s="46">
        <f>COUNTIF(D10:G10,TRUE)*Guide!F$25</f>
        <v>2</v>
      </c>
      <c r="I10" s="46" t="str">
        <f>IF(H10&lt;Paramètres!$F$2,Paramètres!$G$2,IF(H10&lt;Paramètres!$F$3,Paramètres!$G$3,Paramètres!$G$4))</f>
        <v>Exigence allégée</v>
      </c>
      <c r="J10" s="5" t="s">
        <v>50</v>
      </c>
      <c r="K10" s="5" t="s">
        <v>406</v>
      </c>
      <c r="L10" s="10" t="s">
        <v>51</v>
      </c>
      <c r="M10" s="166" t="s">
        <v>43</v>
      </c>
      <c r="N10" s="168"/>
      <c r="O10" s="205"/>
      <c r="P10" s="163"/>
      <c r="Q10" s="202"/>
      <c r="R10" s="202"/>
      <c r="S10" s="202"/>
      <c r="T10" s="202"/>
      <c r="U10" s="202"/>
      <c r="V10" s="202"/>
      <c r="W10" s="202"/>
      <c r="X10" s="202"/>
      <c r="Y10" s="202"/>
      <c r="Z10" s="202"/>
      <c r="AA10" s="202"/>
      <c r="AB10" s="202"/>
      <c r="AC10" s="202"/>
      <c r="AD10" s="202"/>
      <c r="AE10" s="202"/>
      <c r="AF10" s="202"/>
      <c r="AG10" s="202"/>
      <c r="AH10" s="202"/>
    </row>
    <row r="11" spans="1:34" ht="132" customHeight="1" x14ac:dyDescent="0.25">
      <c r="A11" s="3" t="s">
        <v>52</v>
      </c>
      <c r="B11" s="11" t="s">
        <v>53</v>
      </c>
      <c r="C11" s="5"/>
      <c r="D11" s="5" t="b">
        <v>1</v>
      </c>
      <c r="E11" s="11" t="b">
        <v>1</v>
      </c>
      <c r="F11" s="11" t="b">
        <v>0</v>
      </c>
      <c r="G11" s="11" t="b">
        <v>1</v>
      </c>
      <c r="H11" s="46">
        <f>COUNTIF(D11:G11,TRUE)*Guide!F$25</f>
        <v>3</v>
      </c>
      <c r="I11" s="46" t="str">
        <f>IF(H11&lt;Paramètres!$F$2,Paramètres!$G$2,IF(H11&lt;Paramètres!$F$3,Paramètres!$G$3,Paramètres!$G$4))</f>
        <v>Exigence allégée</v>
      </c>
      <c r="J11" s="11" t="s">
        <v>30</v>
      </c>
      <c r="K11" s="11" t="s">
        <v>54</v>
      </c>
      <c r="L11" s="14"/>
      <c r="M11" s="166" t="s">
        <v>43</v>
      </c>
      <c r="N11" s="170"/>
      <c r="O11" s="207"/>
      <c r="P11" s="163"/>
      <c r="Q11" s="202"/>
      <c r="R11" s="202"/>
      <c r="S11" s="202"/>
      <c r="T11" s="202"/>
      <c r="U11" s="202"/>
      <c r="V11" s="202"/>
      <c r="W11" s="202"/>
      <c r="X11" s="202"/>
      <c r="Y11" s="202"/>
      <c r="Z11" s="202"/>
      <c r="AA11" s="202"/>
      <c r="AB11" s="202"/>
      <c r="AC11" s="202"/>
      <c r="AD11" s="202"/>
      <c r="AE11" s="202"/>
      <c r="AF11" s="202"/>
      <c r="AG11" s="202"/>
      <c r="AH11" s="202"/>
    </row>
    <row r="12" spans="1:34" ht="127.5" customHeight="1" x14ac:dyDescent="0.25">
      <c r="A12" s="8" t="s">
        <v>55</v>
      </c>
      <c r="B12" s="5" t="s">
        <v>56</v>
      </c>
      <c r="C12" s="5"/>
      <c r="D12" s="15" t="b">
        <v>1</v>
      </c>
      <c r="E12" s="15" t="b">
        <v>1</v>
      </c>
      <c r="F12" s="15" t="b">
        <v>1</v>
      </c>
      <c r="G12" s="15" t="b">
        <v>1</v>
      </c>
      <c r="H12" s="47">
        <f>COUNTIF(D12:G12,TRUE)*Guide!F$25</f>
        <v>4</v>
      </c>
      <c r="I12" s="46" t="str">
        <f>IF(H12&lt;Paramètres!$F$2,Paramètres!$G$2,IF(H12&lt;Paramètres!$F$3,Paramètres!$G$3,Paramètres!$G$4))</f>
        <v>Exigence allégée</v>
      </c>
      <c r="J12" s="15" t="s">
        <v>23</v>
      </c>
      <c r="K12" s="5" t="s">
        <v>57</v>
      </c>
      <c r="L12" s="10" t="s">
        <v>58</v>
      </c>
      <c r="M12" s="166" t="s">
        <v>43</v>
      </c>
      <c r="N12" s="171"/>
      <c r="O12" s="208"/>
      <c r="P12" s="163"/>
      <c r="Q12" s="202"/>
      <c r="R12" s="202"/>
      <c r="S12" s="202"/>
      <c r="T12" s="202"/>
      <c r="U12" s="202"/>
      <c r="V12" s="202"/>
      <c r="W12" s="202"/>
      <c r="X12" s="202"/>
      <c r="Y12" s="202"/>
      <c r="Z12" s="202"/>
      <c r="AA12" s="202"/>
      <c r="AB12" s="202"/>
      <c r="AC12" s="202"/>
      <c r="AD12" s="202"/>
      <c r="AE12" s="202"/>
      <c r="AF12" s="202"/>
      <c r="AG12" s="202"/>
      <c r="AH12" s="202"/>
    </row>
    <row r="13" spans="1:34" ht="14.25" customHeight="1" thickBot="1" x14ac:dyDescent="0.3">
      <c r="A13" s="16"/>
      <c r="B13" s="184" t="s">
        <v>59</v>
      </c>
      <c r="C13" s="185"/>
      <c r="D13" s="185"/>
      <c r="E13" s="185"/>
      <c r="F13" s="185"/>
      <c r="G13" s="185"/>
      <c r="H13" s="185"/>
      <c r="I13" s="185"/>
      <c r="J13" s="185"/>
      <c r="K13" s="185"/>
      <c r="L13" s="185"/>
      <c r="M13" s="185"/>
      <c r="N13" s="185"/>
      <c r="O13" s="185"/>
      <c r="P13" s="186"/>
      <c r="Q13" s="202"/>
      <c r="R13" s="202"/>
      <c r="S13" s="202"/>
      <c r="T13" s="202"/>
      <c r="U13" s="202"/>
      <c r="V13" s="202"/>
      <c r="W13" s="202"/>
      <c r="X13" s="202"/>
      <c r="Y13" s="202"/>
      <c r="Z13" s="202"/>
      <c r="AA13" s="202"/>
      <c r="AB13" s="202"/>
      <c r="AC13" s="202"/>
      <c r="AD13" s="202"/>
      <c r="AE13" s="202"/>
      <c r="AF13" s="202"/>
      <c r="AG13" s="202"/>
      <c r="AH13" s="202"/>
    </row>
    <row r="14" spans="1:34" ht="127.5" customHeight="1" x14ac:dyDescent="0.25">
      <c r="A14" s="17" t="s">
        <v>60</v>
      </c>
      <c r="B14" s="9" t="s">
        <v>61</v>
      </c>
      <c r="C14" s="5"/>
      <c r="D14" s="5" t="b">
        <v>1</v>
      </c>
      <c r="E14" s="5" t="b">
        <v>1</v>
      </c>
      <c r="F14" s="5" t="b">
        <v>1</v>
      </c>
      <c r="G14" s="5" t="b">
        <v>1</v>
      </c>
      <c r="H14" s="46">
        <f>COUNTIF(D14:G14,TRUE)*Guide!F$25</f>
        <v>4</v>
      </c>
      <c r="I14" s="46" t="str">
        <f>IF(H14&lt;Paramètres!$F$2,Paramètres!$G$2,IF(H14&lt;Paramètres!$F$3,Paramètres!$G$3,Paramètres!$G$4))</f>
        <v>Exigence allégée</v>
      </c>
      <c r="J14" s="5" t="s">
        <v>9</v>
      </c>
      <c r="K14" s="5" t="s">
        <v>398</v>
      </c>
      <c r="L14" s="10" t="s">
        <v>62</v>
      </c>
      <c r="M14" s="166" t="s">
        <v>43</v>
      </c>
      <c r="N14" s="168"/>
      <c r="O14" s="205"/>
      <c r="P14" s="164"/>
      <c r="Q14" s="202"/>
      <c r="R14" s="202"/>
      <c r="S14" s="202"/>
      <c r="T14" s="202"/>
      <c r="U14" s="202"/>
      <c r="V14" s="202"/>
      <c r="W14" s="202"/>
      <c r="X14" s="202"/>
      <c r="Y14" s="202"/>
      <c r="Z14" s="202"/>
      <c r="AA14" s="202"/>
      <c r="AB14" s="202"/>
      <c r="AC14" s="202"/>
      <c r="AD14" s="202"/>
      <c r="AE14" s="202"/>
      <c r="AF14" s="202"/>
      <c r="AG14" s="202"/>
      <c r="AH14" s="202"/>
    </row>
    <row r="15" spans="1:34" ht="127.5" customHeight="1" x14ac:dyDescent="0.25">
      <c r="A15" s="3" t="s">
        <v>63</v>
      </c>
      <c r="B15" s="4" t="s">
        <v>14</v>
      </c>
      <c r="C15" s="5"/>
      <c r="D15" s="6" t="b">
        <v>1</v>
      </c>
      <c r="E15" s="6" t="b">
        <v>1</v>
      </c>
      <c r="F15" s="6" t="b">
        <v>0</v>
      </c>
      <c r="G15" s="6" t="b">
        <v>1</v>
      </c>
      <c r="H15" s="46">
        <f>COUNTIF(D15:G15,TRUE)*Guide!F$25</f>
        <v>3</v>
      </c>
      <c r="I15" s="46" t="str">
        <f>IF(H15&lt;Paramètres!$F$2,Paramètres!$G$2,IF(H15&lt;Paramètres!$F$3,Paramètres!$G$3,Paramètres!$G$4))</f>
        <v>Exigence allégée</v>
      </c>
      <c r="J15" s="6" t="s">
        <v>15</v>
      </c>
      <c r="K15" s="6" t="s">
        <v>399</v>
      </c>
      <c r="L15" s="7" t="s">
        <v>64</v>
      </c>
      <c r="M15" s="166" t="s">
        <v>43</v>
      </c>
      <c r="N15" s="167"/>
      <c r="O15" s="204"/>
      <c r="P15" s="164"/>
      <c r="Q15" s="202"/>
      <c r="R15" s="202"/>
      <c r="S15" s="202"/>
      <c r="T15" s="202"/>
      <c r="U15" s="202"/>
      <c r="V15" s="202"/>
      <c r="W15" s="202"/>
      <c r="X15" s="202"/>
      <c r="Y15" s="202"/>
      <c r="Z15" s="202"/>
      <c r="AA15" s="202"/>
      <c r="AB15" s="202"/>
      <c r="AC15" s="202"/>
      <c r="AD15" s="202"/>
      <c r="AE15" s="202"/>
      <c r="AF15" s="202"/>
      <c r="AG15" s="202"/>
      <c r="AH15" s="202"/>
    </row>
    <row r="16" spans="1:34" ht="127.5" customHeight="1" x14ac:dyDescent="0.25">
      <c r="A16" s="17" t="s">
        <v>65</v>
      </c>
      <c r="B16" s="9" t="s">
        <v>66</v>
      </c>
      <c r="C16" s="5"/>
      <c r="D16" s="5" t="b">
        <v>1</v>
      </c>
      <c r="E16" s="5" t="b">
        <v>0</v>
      </c>
      <c r="F16" s="5" t="b">
        <v>0</v>
      </c>
      <c r="G16" s="5" t="b">
        <v>1</v>
      </c>
      <c r="H16" s="46">
        <f>COUNTIF(D16:G16,TRUE)*Guide!F$25</f>
        <v>2</v>
      </c>
      <c r="I16" s="46" t="str">
        <f>IF(H16&lt;Paramètres!$F$2,Paramètres!$G$2,IF(H16&lt;Paramètres!$F$3,Paramètres!$G$3,Paramètres!$G$4))</f>
        <v>Exigence allégée</v>
      </c>
      <c r="J16" s="5" t="s">
        <v>13</v>
      </c>
      <c r="K16" s="5" t="s">
        <v>400</v>
      </c>
      <c r="L16" s="10" t="s">
        <v>67</v>
      </c>
      <c r="M16" s="166" t="s">
        <v>43</v>
      </c>
      <c r="N16" s="168"/>
      <c r="O16" s="205"/>
      <c r="P16" s="164"/>
      <c r="Q16" s="202"/>
      <c r="R16" s="202"/>
      <c r="S16" s="202"/>
      <c r="T16" s="202"/>
      <c r="U16" s="202"/>
      <c r="V16" s="202"/>
      <c r="W16" s="202"/>
      <c r="X16" s="202"/>
      <c r="Y16" s="202"/>
      <c r="Z16" s="202"/>
      <c r="AA16" s="202"/>
      <c r="AB16" s="202"/>
      <c r="AC16" s="202"/>
      <c r="AD16" s="202"/>
      <c r="AE16" s="202"/>
      <c r="AF16" s="202"/>
      <c r="AG16" s="202"/>
      <c r="AH16" s="202"/>
    </row>
    <row r="17" spans="1:34" ht="127.5" customHeight="1" x14ac:dyDescent="0.25">
      <c r="A17" s="3" t="s">
        <v>68</v>
      </c>
      <c r="B17" s="4" t="s">
        <v>69</v>
      </c>
      <c r="C17" s="5"/>
      <c r="D17" s="6" t="b">
        <v>1</v>
      </c>
      <c r="E17" s="6" t="b">
        <v>1</v>
      </c>
      <c r="F17" s="6" t="b">
        <v>1</v>
      </c>
      <c r="G17" s="6" t="b">
        <v>1</v>
      </c>
      <c r="H17" s="46">
        <f>COUNTIF(D17:G17,TRUE)*Guide!F$25</f>
        <v>4</v>
      </c>
      <c r="I17" s="46" t="str">
        <f>IF(H17&lt;Paramètres!$F$2,Paramètres!$G$2,IF(H17&lt;Paramètres!$F$3,Paramètres!$G$3,Paramètres!$G$4))</f>
        <v>Exigence allégée</v>
      </c>
      <c r="J17" s="6" t="s">
        <v>24</v>
      </c>
      <c r="K17" s="6" t="s">
        <v>70</v>
      </c>
      <c r="L17" s="7" t="s">
        <v>71</v>
      </c>
      <c r="M17" s="166" t="s">
        <v>43</v>
      </c>
      <c r="N17" s="167"/>
      <c r="O17" s="204"/>
      <c r="P17" s="164"/>
      <c r="Q17" s="202"/>
      <c r="R17" s="202"/>
      <c r="S17" s="202"/>
      <c r="T17" s="202"/>
      <c r="U17" s="202"/>
      <c r="V17" s="202"/>
      <c r="W17" s="202"/>
      <c r="X17" s="202"/>
      <c r="Y17" s="202"/>
      <c r="Z17" s="202"/>
      <c r="AA17" s="202"/>
      <c r="AB17" s="202"/>
      <c r="AC17" s="202"/>
      <c r="AD17" s="202"/>
      <c r="AE17" s="202"/>
      <c r="AF17" s="202"/>
      <c r="AG17" s="202"/>
      <c r="AH17" s="202"/>
    </row>
    <row r="18" spans="1:34" ht="127.5" customHeight="1" x14ac:dyDescent="0.25">
      <c r="A18" s="17" t="s">
        <v>72</v>
      </c>
      <c r="B18" s="9" t="s">
        <v>73</v>
      </c>
      <c r="C18" s="5"/>
      <c r="D18" s="15" t="b">
        <v>1</v>
      </c>
      <c r="E18" s="15" t="b">
        <v>1</v>
      </c>
      <c r="F18" s="15" t="b">
        <v>1</v>
      </c>
      <c r="G18" s="15" t="b">
        <v>1</v>
      </c>
      <c r="H18" s="46">
        <f>COUNTIF(D18:G18,TRUE)*Guide!F$25</f>
        <v>4</v>
      </c>
      <c r="I18" s="46" t="str">
        <f>IF(H18&lt;Paramètres!$F$2,Paramètres!$G$2,IF(H18&lt;Paramètres!$F$3,Paramètres!$G$3,Paramètres!$G$4))</f>
        <v>Exigence allégée</v>
      </c>
      <c r="J18" s="15" t="s">
        <v>31</v>
      </c>
      <c r="K18" s="5" t="s">
        <v>74</v>
      </c>
      <c r="L18" s="10" t="s">
        <v>75</v>
      </c>
      <c r="M18" s="166" t="s">
        <v>43</v>
      </c>
      <c r="N18" s="171"/>
      <c r="O18" s="208"/>
      <c r="P18" s="164"/>
      <c r="Q18" s="202"/>
      <c r="R18" s="202"/>
      <c r="S18" s="202"/>
      <c r="T18" s="202"/>
      <c r="U18" s="202"/>
      <c r="V18" s="202"/>
      <c r="W18" s="202"/>
      <c r="X18" s="202"/>
      <c r="Y18" s="202"/>
      <c r="Z18" s="202"/>
      <c r="AA18" s="202"/>
      <c r="AB18" s="202"/>
      <c r="AC18" s="202"/>
      <c r="AD18" s="202"/>
      <c r="AE18" s="202"/>
      <c r="AF18" s="202"/>
      <c r="AG18" s="202"/>
      <c r="AH18" s="202"/>
    </row>
    <row r="19" spans="1:34" ht="14.25" customHeight="1" thickBot="1" x14ac:dyDescent="0.3">
      <c r="A19" s="16"/>
      <c r="B19" s="184" t="s">
        <v>76</v>
      </c>
      <c r="C19" s="185"/>
      <c r="D19" s="185"/>
      <c r="E19" s="185"/>
      <c r="F19" s="185"/>
      <c r="G19" s="185"/>
      <c r="H19" s="185"/>
      <c r="I19" s="185"/>
      <c r="J19" s="185"/>
      <c r="K19" s="185"/>
      <c r="L19" s="185"/>
      <c r="M19" s="185"/>
      <c r="N19" s="185"/>
      <c r="O19" s="185"/>
      <c r="P19" s="186"/>
      <c r="Q19" s="202"/>
      <c r="R19" s="202"/>
      <c r="S19" s="202"/>
      <c r="T19" s="202"/>
      <c r="U19" s="202"/>
      <c r="V19" s="202"/>
      <c r="W19" s="202"/>
      <c r="X19" s="202"/>
      <c r="Y19" s="202"/>
      <c r="Z19" s="202"/>
      <c r="AA19" s="202"/>
      <c r="AB19" s="202"/>
      <c r="AC19" s="202"/>
      <c r="AD19" s="202"/>
      <c r="AE19" s="202"/>
      <c r="AF19" s="202"/>
      <c r="AG19" s="202"/>
      <c r="AH19" s="202"/>
    </row>
    <row r="20" spans="1:34" ht="127.5" customHeight="1" x14ac:dyDescent="0.25">
      <c r="A20" s="3" t="s">
        <v>77</v>
      </c>
      <c r="B20" s="4" t="s">
        <v>78</v>
      </c>
      <c r="C20" s="5"/>
      <c r="D20" s="6" t="b">
        <v>1</v>
      </c>
      <c r="E20" s="6" t="b">
        <v>1</v>
      </c>
      <c r="F20" s="6" t="b">
        <v>1</v>
      </c>
      <c r="G20" s="6" t="b">
        <v>1</v>
      </c>
      <c r="H20" s="46">
        <f>COUNTIF(D20:G20,TRUE)*Guide!F$25</f>
        <v>4</v>
      </c>
      <c r="I20" s="46" t="str">
        <f>IF(H20&lt;Paramètres!$F$2,Paramètres!$G$2,IF(H20&lt;Paramètres!$F$3,Paramètres!$G$3,Paramètres!$G$4))</f>
        <v>Exigence allégée</v>
      </c>
      <c r="J20" s="6" t="s">
        <v>79</v>
      </c>
      <c r="K20" s="6" t="s">
        <v>80</v>
      </c>
      <c r="L20" s="7" t="s">
        <v>81</v>
      </c>
      <c r="M20" s="166" t="s">
        <v>43</v>
      </c>
      <c r="N20" s="167"/>
      <c r="O20" s="204"/>
      <c r="P20" s="164"/>
      <c r="Q20" s="202"/>
      <c r="R20" s="202"/>
      <c r="S20" s="202"/>
      <c r="T20" s="202"/>
      <c r="U20" s="202"/>
      <c r="V20" s="202"/>
      <c r="W20" s="202"/>
      <c r="X20" s="202"/>
      <c r="Y20" s="202"/>
      <c r="Z20" s="202"/>
      <c r="AA20" s="202"/>
      <c r="AB20" s="202"/>
      <c r="AC20" s="202"/>
      <c r="AD20" s="202"/>
      <c r="AE20" s="202"/>
      <c r="AF20" s="202"/>
      <c r="AG20" s="202"/>
      <c r="AH20" s="202"/>
    </row>
    <row r="21" spans="1:34" ht="127.5" customHeight="1" x14ac:dyDescent="0.25">
      <c r="A21" s="17" t="s">
        <v>82</v>
      </c>
      <c r="B21" s="9" t="s">
        <v>83</v>
      </c>
      <c r="C21" s="5"/>
      <c r="D21" s="5" t="b">
        <v>1</v>
      </c>
      <c r="E21" s="5" t="b">
        <v>1</v>
      </c>
      <c r="F21" s="5" t="b">
        <v>1</v>
      </c>
      <c r="G21" s="5" t="b">
        <v>1</v>
      </c>
      <c r="H21" s="46">
        <f>COUNTIF(D21:G21,TRUE)*Guide!F$25</f>
        <v>4</v>
      </c>
      <c r="I21" s="46" t="str">
        <f>IF(H21&lt;Paramètres!$F$2,Paramètres!$G$2,IF(H21&lt;Paramètres!$F$3,Paramètres!$G$3,Paramètres!$G$4))</f>
        <v>Exigence allégée</v>
      </c>
      <c r="J21" s="5" t="s">
        <v>10</v>
      </c>
      <c r="K21" s="5" t="s">
        <v>401</v>
      </c>
      <c r="L21" s="10" t="s">
        <v>84</v>
      </c>
      <c r="M21" s="166" t="s">
        <v>43</v>
      </c>
      <c r="N21" s="168"/>
      <c r="O21" s="205"/>
      <c r="P21" s="164"/>
      <c r="Q21" s="202"/>
      <c r="R21" s="202"/>
      <c r="S21" s="202"/>
      <c r="T21" s="202"/>
      <c r="U21" s="202"/>
      <c r="V21" s="202"/>
      <c r="W21" s="202"/>
      <c r="X21" s="202"/>
      <c r="Y21" s="202"/>
      <c r="Z21" s="202"/>
      <c r="AA21" s="202"/>
      <c r="AB21" s="202"/>
      <c r="AC21" s="202"/>
      <c r="AD21" s="202"/>
      <c r="AE21" s="202"/>
      <c r="AF21" s="202"/>
      <c r="AG21" s="202"/>
      <c r="AH21" s="202"/>
    </row>
    <row r="22" spans="1:34" ht="127.5" customHeight="1" x14ac:dyDescent="0.25">
      <c r="A22" s="3" t="s">
        <v>85</v>
      </c>
      <c r="B22" s="4" t="s">
        <v>11</v>
      </c>
      <c r="C22" s="5"/>
      <c r="D22" s="6" t="b">
        <v>1</v>
      </c>
      <c r="E22" s="6" t="b">
        <v>1</v>
      </c>
      <c r="F22" s="6" t="b">
        <v>1</v>
      </c>
      <c r="G22" s="6" t="b">
        <v>1</v>
      </c>
      <c r="H22" s="46">
        <f>COUNTIF(D22:G22,TRUE)*Guide!F$25</f>
        <v>4</v>
      </c>
      <c r="I22" s="46" t="str">
        <f>IF(H22&lt;Paramètres!$F$2,Paramètres!$G$2,IF(H22&lt;Paramètres!$F$3,Paramètres!$G$3,Paramètres!$G$4))</f>
        <v>Exigence allégée</v>
      </c>
      <c r="J22" s="6" t="s">
        <v>12</v>
      </c>
      <c r="K22" s="6" t="s">
        <v>402</v>
      </c>
      <c r="L22" s="7" t="s">
        <v>86</v>
      </c>
      <c r="M22" s="166" t="s">
        <v>43</v>
      </c>
      <c r="N22" s="167"/>
      <c r="O22" s="204"/>
      <c r="P22" s="164"/>
      <c r="Q22" s="202"/>
      <c r="R22" s="202"/>
      <c r="S22" s="202"/>
      <c r="T22" s="202"/>
      <c r="U22" s="202"/>
      <c r="V22" s="202"/>
      <c r="W22" s="202"/>
      <c r="X22" s="202"/>
      <c r="Y22" s="202"/>
      <c r="Z22" s="202"/>
      <c r="AA22" s="202"/>
      <c r="AB22" s="202"/>
      <c r="AC22" s="202"/>
      <c r="AD22" s="202"/>
      <c r="AE22" s="202"/>
      <c r="AF22" s="202"/>
      <c r="AG22" s="202"/>
      <c r="AH22" s="202"/>
    </row>
    <row r="23" spans="1:34" ht="127.5" customHeight="1" x14ac:dyDescent="0.25">
      <c r="A23" s="17" t="s">
        <v>87</v>
      </c>
      <c r="B23" s="9" t="s">
        <v>88</v>
      </c>
      <c r="C23" s="5"/>
      <c r="D23" s="5" t="b">
        <v>1</v>
      </c>
      <c r="E23" s="5" t="b">
        <v>1</v>
      </c>
      <c r="F23" s="5" t="b">
        <v>1</v>
      </c>
      <c r="G23" s="5" t="b">
        <v>1</v>
      </c>
      <c r="H23" s="46">
        <f>COUNTIF(D23:G23,TRUE)*Guide!F$25</f>
        <v>4</v>
      </c>
      <c r="I23" s="46" t="str">
        <f>IF(H23&lt;Paramètres!$F$2,Paramètres!$G$2,IF(H23&lt;Paramètres!$F$3,Paramètres!$G$3,Paramètres!$G$4))</f>
        <v>Exigence allégée</v>
      </c>
      <c r="J23" s="5" t="s">
        <v>89</v>
      </c>
      <c r="K23" s="5" t="s">
        <v>90</v>
      </c>
      <c r="L23" s="10" t="s">
        <v>91</v>
      </c>
      <c r="M23" s="166" t="s">
        <v>43</v>
      </c>
      <c r="N23" s="168"/>
      <c r="O23" s="205"/>
      <c r="P23" s="164"/>
      <c r="Q23" s="202"/>
      <c r="R23" s="202"/>
      <c r="S23" s="202"/>
      <c r="T23" s="202"/>
      <c r="U23" s="202"/>
      <c r="V23" s="202"/>
      <c r="W23" s="202"/>
      <c r="X23" s="202"/>
      <c r="Y23" s="202"/>
      <c r="Z23" s="202"/>
      <c r="AA23" s="202"/>
      <c r="AB23" s="202"/>
      <c r="AC23" s="202"/>
      <c r="AD23" s="202"/>
      <c r="AE23" s="202"/>
      <c r="AF23" s="202"/>
      <c r="AG23" s="202"/>
      <c r="AH23" s="202"/>
    </row>
    <row r="24" spans="1:34" ht="127.5" customHeight="1" x14ac:dyDescent="0.25">
      <c r="A24" s="3" t="s">
        <v>92</v>
      </c>
      <c r="B24" s="11" t="s">
        <v>93</v>
      </c>
      <c r="C24" s="5"/>
      <c r="D24" s="11" t="b">
        <v>1</v>
      </c>
      <c r="E24" s="11" t="b">
        <v>1</v>
      </c>
      <c r="F24" s="11" t="b">
        <v>0</v>
      </c>
      <c r="G24" s="11" t="b">
        <v>1</v>
      </c>
      <c r="H24" s="46">
        <f>COUNTIF(D24:G24,TRUE)*Guide!F$25</f>
        <v>3</v>
      </c>
      <c r="I24" s="46" t="str">
        <f>IF(H24&lt;Paramètres!$F$2,Paramètres!$G$2,IF(H24&lt;Paramètres!$F$3,Paramètres!$G$3,Paramètres!$G$4))</f>
        <v>Exigence allégée</v>
      </c>
      <c r="J24" s="11" t="s">
        <v>94</v>
      </c>
      <c r="K24" s="11" t="s">
        <v>95</v>
      </c>
      <c r="L24" s="14" t="s">
        <v>96</v>
      </c>
      <c r="M24" s="166" t="s">
        <v>43</v>
      </c>
      <c r="N24" s="170"/>
      <c r="O24" s="207"/>
      <c r="P24" s="164"/>
      <c r="Q24" s="202"/>
      <c r="R24" s="202"/>
      <c r="S24" s="202"/>
      <c r="T24" s="202"/>
      <c r="U24" s="202"/>
      <c r="V24" s="202"/>
      <c r="W24" s="202"/>
      <c r="X24" s="202"/>
      <c r="Y24" s="202"/>
      <c r="Z24" s="202"/>
      <c r="AA24" s="202"/>
      <c r="AB24" s="202"/>
      <c r="AC24" s="202"/>
      <c r="AD24" s="202"/>
      <c r="AE24" s="202"/>
      <c r="AF24" s="202"/>
      <c r="AG24" s="202"/>
      <c r="AH24" s="202"/>
    </row>
    <row r="25" spans="1:34" ht="127.5" customHeight="1" x14ac:dyDescent="0.25">
      <c r="A25" s="17" t="s">
        <v>97</v>
      </c>
      <c r="B25" s="70" t="s">
        <v>308</v>
      </c>
      <c r="C25" s="5"/>
      <c r="D25" s="5" t="b">
        <v>1</v>
      </c>
      <c r="E25" s="5" t="b">
        <v>0</v>
      </c>
      <c r="F25" s="5" t="b">
        <v>0</v>
      </c>
      <c r="G25" s="5" t="b">
        <v>1</v>
      </c>
      <c r="H25" s="46">
        <f>COUNTIF(D25:G25,TRUE)*Guide!F$25</f>
        <v>2</v>
      </c>
      <c r="I25" s="46" t="str">
        <f>IF(H25&lt;Paramètres!$F$2,Paramètres!$G$2,IF(H25&lt;Paramètres!$F$3,Paramètres!$G$3,Paramètres!$G$4))</f>
        <v>Exigence allégée</v>
      </c>
      <c r="J25" s="5" t="s">
        <v>98</v>
      </c>
      <c r="K25" s="5" t="s">
        <v>407</v>
      </c>
      <c r="L25" s="10" t="s">
        <v>99</v>
      </c>
      <c r="M25" s="166" t="s">
        <v>43</v>
      </c>
      <c r="N25" s="168"/>
      <c r="O25" s="205"/>
      <c r="P25" s="164"/>
      <c r="Q25" s="202"/>
      <c r="R25" s="202"/>
      <c r="S25" s="202"/>
      <c r="T25" s="202"/>
      <c r="U25" s="202"/>
      <c r="V25" s="202"/>
      <c r="W25" s="202"/>
      <c r="X25" s="202"/>
      <c r="Y25" s="202"/>
      <c r="Z25" s="202"/>
      <c r="AA25" s="202"/>
      <c r="AB25" s="202"/>
      <c r="AC25" s="202"/>
      <c r="AD25" s="202"/>
      <c r="AE25" s="202"/>
      <c r="AF25" s="202"/>
      <c r="AG25" s="202"/>
      <c r="AH25" s="202"/>
    </row>
    <row r="26" spans="1:34" ht="127.5" customHeight="1" x14ac:dyDescent="0.25">
      <c r="A26" s="3" t="s">
        <v>100</v>
      </c>
      <c r="B26" s="6" t="s">
        <v>101</v>
      </c>
      <c r="C26" s="5"/>
      <c r="D26" s="6" t="b">
        <v>1</v>
      </c>
      <c r="E26" s="6" t="b">
        <v>1</v>
      </c>
      <c r="F26" s="6" t="b">
        <v>1</v>
      </c>
      <c r="G26" s="6" t="b">
        <v>1</v>
      </c>
      <c r="H26" s="46">
        <f>COUNTIF(D26:G26,TRUE)*Guide!F$25</f>
        <v>4</v>
      </c>
      <c r="I26" s="46" t="str">
        <f>IF(H26&lt;Paramètres!$F$2,Paramètres!$G$2,IF(H26&lt;Paramètres!$F$3,Paramètres!$G$3,Paramètres!$G$4))</f>
        <v>Exigence allégée</v>
      </c>
      <c r="J26" s="6" t="s">
        <v>102</v>
      </c>
      <c r="K26" s="6" t="s">
        <v>103</v>
      </c>
      <c r="L26" s="7" t="s">
        <v>104</v>
      </c>
      <c r="M26" s="166" t="s">
        <v>43</v>
      </c>
      <c r="N26" s="167"/>
      <c r="O26" s="204"/>
      <c r="P26" s="164"/>
      <c r="Q26" s="202"/>
      <c r="R26" s="202"/>
      <c r="S26" s="202"/>
      <c r="T26" s="202"/>
      <c r="U26" s="202"/>
      <c r="V26" s="202"/>
      <c r="W26" s="202"/>
      <c r="X26" s="202"/>
      <c r="Y26" s="202"/>
      <c r="Z26" s="202"/>
      <c r="AA26" s="202"/>
      <c r="AB26" s="202"/>
      <c r="AC26" s="202"/>
      <c r="AD26" s="202"/>
      <c r="AE26" s="202"/>
      <c r="AF26" s="202"/>
      <c r="AG26" s="202"/>
      <c r="AH26" s="202"/>
    </row>
    <row r="27" spans="1:34" ht="127.5" customHeight="1" x14ac:dyDescent="0.25">
      <c r="A27" s="17" t="s">
        <v>105</v>
      </c>
      <c r="B27" s="5" t="s">
        <v>106</v>
      </c>
      <c r="C27" s="5"/>
      <c r="D27" s="15" t="b">
        <v>1</v>
      </c>
      <c r="E27" s="15" t="b">
        <v>1</v>
      </c>
      <c r="F27" s="15" t="b">
        <v>0</v>
      </c>
      <c r="G27" s="15" t="b">
        <v>1</v>
      </c>
      <c r="H27" s="46">
        <f>COUNTIF(D27:G27,TRUE)*Guide!F$25</f>
        <v>3</v>
      </c>
      <c r="I27" s="46" t="str">
        <f>IF(H27&lt;Paramètres!$F$2,Paramètres!$G$2,IF(H27&lt;Paramètres!$F$3,Paramètres!$G$3,Paramètres!$G$4))</f>
        <v>Exigence allégée</v>
      </c>
      <c r="J27" s="5" t="s">
        <v>107</v>
      </c>
      <c r="K27" s="5" t="s">
        <v>108</v>
      </c>
      <c r="L27" s="10" t="s">
        <v>109</v>
      </c>
      <c r="M27" s="166" t="s">
        <v>43</v>
      </c>
      <c r="N27" s="171"/>
      <c r="O27" s="208"/>
      <c r="P27" s="164"/>
      <c r="Q27" s="202"/>
      <c r="R27" s="202"/>
      <c r="S27" s="202"/>
      <c r="T27" s="202"/>
      <c r="U27" s="202"/>
      <c r="V27" s="202"/>
      <c r="W27" s="202"/>
      <c r="X27" s="202"/>
      <c r="Y27" s="202"/>
      <c r="Z27" s="202"/>
      <c r="AA27" s="202"/>
      <c r="AB27" s="202"/>
      <c r="AC27" s="202"/>
      <c r="AD27" s="202"/>
      <c r="AE27" s="202"/>
      <c r="AF27" s="202"/>
      <c r="AG27" s="202"/>
      <c r="AH27" s="202"/>
    </row>
    <row r="28" spans="1:34" ht="127.5" customHeight="1" x14ac:dyDescent="0.25">
      <c r="A28" s="3" t="s">
        <v>110</v>
      </c>
      <c r="B28" s="6" t="s">
        <v>111</v>
      </c>
      <c r="C28" s="5"/>
      <c r="D28" s="6" t="b">
        <v>1</v>
      </c>
      <c r="E28" s="6" t="b">
        <v>1</v>
      </c>
      <c r="F28" s="6" t="b">
        <v>1</v>
      </c>
      <c r="G28" s="6" t="b">
        <v>1</v>
      </c>
      <c r="H28" s="46">
        <f>COUNTIF(D28:G28,TRUE)*Guide!F$25</f>
        <v>4</v>
      </c>
      <c r="I28" s="46" t="str">
        <f>IF(H28&lt;Paramètres!$F$2,Paramètres!$G$2,IF(H28&lt;Paramètres!$F$3,Paramètres!$G$3,Paramètres!$G$4))</f>
        <v>Exigence allégée</v>
      </c>
      <c r="J28" s="6" t="s">
        <v>112</v>
      </c>
      <c r="K28" s="6" t="s">
        <v>113</v>
      </c>
      <c r="L28" s="7" t="s">
        <v>114</v>
      </c>
      <c r="M28" s="166" t="s">
        <v>43</v>
      </c>
      <c r="N28" s="167"/>
      <c r="O28" s="204"/>
      <c r="P28" s="164"/>
      <c r="Q28" s="202"/>
      <c r="R28" s="202"/>
      <c r="S28" s="202"/>
      <c r="T28" s="202"/>
      <c r="U28" s="202"/>
      <c r="V28" s="202"/>
      <c r="W28" s="202"/>
      <c r="X28" s="202"/>
      <c r="Y28" s="202"/>
      <c r="Z28" s="202"/>
      <c r="AA28" s="202"/>
      <c r="AB28" s="202"/>
      <c r="AC28" s="202"/>
      <c r="AD28" s="202"/>
      <c r="AE28" s="202"/>
      <c r="AF28" s="202"/>
      <c r="AG28" s="202"/>
      <c r="AH28" s="202"/>
    </row>
    <row r="29" spans="1:34" ht="127.5" customHeight="1" x14ac:dyDescent="0.25">
      <c r="A29" s="17" t="s">
        <v>115</v>
      </c>
      <c r="B29" s="5" t="s">
        <v>116</v>
      </c>
      <c r="C29" s="5"/>
      <c r="D29" s="5" t="b">
        <v>1</v>
      </c>
      <c r="E29" s="5" t="b">
        <v>1</v>
      </c>
      <c r="F29" s="5" t="b">
        <v>1</v>
      </c>
      <c r="G29" s="5"/>
      <c r="H29" s="46">
        <f>COUNTIF(D29:G29,TRUE)*Guide!F$25</f>
        <v>3</v>
      </c>
      <c r="I29" s="46" t="str">
        <f>IF(H29&lt;Paramètres!$F$2,Paramètres!$G$2,IF(H29&lt;Paramètres!$F$3,Paramètres!$G$3,Paramètres!$G$4))</f>
        <v>Exigence allégée</v>
      </c>
      <c r="J29" s="5" t="s">
        <v>19</v>
      </c>
      <c r="K29" s="5" t="s">
        <v>117</v>
      </c>
      <c r="L29" s="10" t="s">
        <v>118</v>
      </c>
      <c r="M29" s="166" t="s">
        <v>43</v>
      </c>
      <c r="N29" s="168"/>
      <c r="O29" s="205"/>
      <c r="P29" s="164"/>
      <c r="Q29" s="202"/>
      <c r="R29" s="202"/>
      <c r="S29" s="202"/>
      <c r="T29" s="202"/>
      <c r="U29" s="202"/>
      <c r="V29" s="202"/>
      <c r="W29" s="202"/>
      <c r="X29" s="202"/>
      <c r="Y29" s="202"/>
      <c r="Z29" s="202"/>
      <c r="AA29" s="202"/>
      <c r="AB29" s="202"/>
      <c r="AC29" s="202"/>
      <c r="AD29" s="202"/>
      <c r="AE29" s="202"/>
      <c r="AF29" s="202"/>
      <c r="AG29" s="202"/>
      <c r="AH29" s="202"/>
    </row>
    <row r="30" spans="1:34" ht="127.5" customHeight="1" x14ac:dyDescent="0.25">
      <c r="A30" s="3" t="s">
        <v>119</v>
      </c>
      <c r="B30" s="71" t="s">
        <v>309</v>
      </c>
      <c r="C30" s="5"/>
      <c r="D30" s="11" t="b">
        <v>1</v>
      </c>
      <c r="E30" s="11" t="b">
        <v>1</v>
      </c>
      <c r="F30" s="11" t="b">
        <v>1</v>
      </c>
      <c r="G30" s="11" t="b">
        <v>1</v>
      </c>
      <c r="H30" s="46">
        <f>COUNTIF(D30:G30,TRUE)*Guide!F$25</f>
        <v>4</v>
      </c>
      <c r="I30" s="46" t="str">
        <f>IF(H30&lt;Paramètres!$F$2,Paramètres!$G$2,IF(H30&lt;Paramètres!$F$3,Paramètres!$G$3,Paramètres!$G$4))</f>
        <v>Exigence allégée</v>
      </c>
      <c r="J30" s="11" t="s">
        <v>28</v>
      </c>
      <c r="K30" s="11" t="s">
        <v>120</v>
      </c>
      <c r="L30" s="14" t="s">
        <v>121</v>
      </c>
      <c r="M30" s="166" t="s">
        <v>43</v>
      </c>
      <c r="N30" s="170"/>
      <c r="O30" s="207"/>
      <c r="P30" s="164"/>
      <c r="Q30" s="202"/>
      <c r="R30" s="202"/>
      <c r="S30" s="202"/>
      <c r="T30" s="202"/>
      <c r="U30" s="202"/>
      <c r="V30" s="202"/>
      <c r="W30" s="202"/>
      <c r="X30" s="202"/>
      <c r="Y30" s="202"/>
      <c r="Z30" s="202"/>
      <c r="AA30" s="202"/>
      <c r="AB30" s="202"/>
      <c r="AC30" s="202"/>
      <c r="AD30" s="202"/>
      <c r="AE30" s="202"/>
      <c r="AF30" s="202"/>
      <c r="AG30" s="202"/>
      <c r="AH30" s="202"/>
    </row>
    <row r="31" spans="1:34" ht="127.5" customHeight="1" x14ac:dyDescent="0.25">
      <c r="A31" s="17" t="s">
        <v>122</v>
      </c>
      <c r="B31" s="5" t="s">
        <v>123</v>
      </c>
      <c r="C31" s="5"/>
      <c r="D31" s="5" t="b">
        <v>1</v>
      </c>
      <c r="E31" s="5" t="b">
        <v>1</v>
      </c>
      <c r="F31" s="5" t="b">
        <v>1</v>
      </c>
      <c r="G31" s="5" t="b">
        <v>1</v>
      </c>
      <c r="H31" s="46">
        <f>COUNTIF(D31:G31,TRUE)*Guide!F$25</f>
        <v>4</v>
      </c>
      <c r="I31" s="46" t="str">
        <f>IF(H31&lt;Paramètres!$F$2,Paramètres!$G$2,IF(H31&lt;Paramètres!$F$3,Paramètres!$G$3,Paramètres!$G$4))</f>
        <v>Exigence allégée</v>
      </c>
      <c r="J31" s="5" t="s">
        <v>22</v>
      </c>
      <c r="K31" s="5" t="s">
        <v>124</v>
      </c>
      <c r="L31" s="10" t="s">
        <v>86</v>
      </c>
      <c r="M31" s="166" t="s">
        <v>43</v>
      </c>
      <c r="N31" s="168"/>
      <c r="O31" s="205"/>
      <c r="P31" s="164"/>
      <c r="Q31" s="202"/>
      <c r="R31" s="202"/>
      <c r="S31" s="202"/>
      <c r="T31" s="202"/>
      <c r="U31" s="202"/>
      <c r="V31" s="202"/>
      <c r="W31" s="202"/>
      <c r="X31" s="202"/>
      <c r="Y31" s="202"/>
      <c r="Z31" s="202"/>
      <c r="AA31" s="202"/>
      <c r="AB31" s="202"/>
      <c r="AC31" s="202"/>
      <c r="AD31" s="202"/>
      <c r="AE31" s="202"/>
      <c r="AF31" s="202"/>
      <c r="AG31" s="202"/>
      <c r="AH31" s="202"/>
    </row>
    <row r="32" spans="1:34" ht="127.5" customHeight="1" x14ac:dyDescent="0.25">
      <c r="A32" s="3" t="s">
        <v>125</v>
      </c>
      <c r="B32" s="6" t="s">
        <v>126</v>
      </c>
      <c r="C32" s="5"/>
      <c r="D32" s="18" t="b">
        <v>1</v>
      </c>
      <c r="E32" s="18" t="b">
        <v>0</v>
      </c>
      <c r="F32" s="18" t="b">
        <v>1</v>
      </c>
      <c r="G32" s="18" t="b">
        <v>1</v>
      </c>
      <c r="H32" s="46">
        <f>COUNTIF(D32:G32,TRUE)*Guide!F$25</f>
        <v>3</v>
      </c>
      <c r="I32" s="46" t="str">
        <f>IF(H32&lt;Paramètres!$F$2,Paramètres!$G$2,IF(H32&lt;Paramètres!$F$3,Paramètres!$G$3,Paramètres!$G$4))</f>
        <v>Exigence allégée</v>
      </c>
      <c r="J32" s="18" t="s">
        <v>29</v>
      </c>
      <c r="K32" s="6" t="s">
        <v>127</v>
      </c>
      <c r="L32" s="7" t="s">
        <v>128</v>
      </c>
      <c r="M32" s="166" t="s">
        <v>43</v>
      </c>
      <c r="N32" s="172"/>
      <c r="O32" s="209"/>
      <c r="P32" s="164"/>
      <c r="Q32" s="202"/>
      <c r="R32" s="202"/>
      <c r="S32" s="202"/>
      <c r="T32" s="202"/>
      <c r="U32" s="202"/>
      <c r="V32" s="202"/>
      <c r="W32" s="202"/>
      <c r="X32" s="202"/>
      <c r="Y32" s="202"/>
      <c r="Z32" s="202"/>
      <c r="AA32" s="202"/>
      <c r="AB32" s="202"/>
      <c r="AC32" s="202"/>
      <c r="AD32" s="202"/>
      <c r="AE32" s="202"/>
      <c r="AF32" s="202"/>
      <c r="AG32" s="202"/>
      <c r="AH32" s="202"/>
    </row>
    <row r="33" spans="1:34" ht="127.5" customHeight="1" x14ac:dyDescent="0.25">
      <c r="A33" s="17" t="s">
        <v>129</v>
      </c>
      <c r="B33" s="5" t="s">
        <v>130</v>
      </c>
      <c r="C33" s="5"/>
      <c r="D33" s="5" t="b">
        <v>1</v>
      </c>
      <c r="E33" s="5" t="b">
        <v>1</v>
      </c>
      <c r="F33" s="5" t="b">
        <v>1</v>
      </c>
      <c r="G33" s="5" t="b">
        <v>1</v>
      </c>
      <c r="H33" s="46">
        <f>COUNTIF(D33:G33,TRUE)*Guide!F$25</f>
        <v>4</v>
      </c>
      <c r="I33" s="46" t="str">
        <f>IF(H33&lt;Paramètres!$F$2,Paramètres!$G$2,IF(H33&lt;Paramètres!$F$3,Paramètres!$G$3,Paramètres!$G$4))</f>
        <v>Exigence allégée</v>
      </c>
      <c r="J33" s="5" t="s">
        <v>131</v>
      </c>
      <c r="K33" s="5" t="s">
        <v>132</v>
      </c>
      <c r="L33" s="10"/>
      <c r="M33" s="166" t="s">
        <v>43</v>
      </c>
      <c r="N33" s="168"/>
      <c r="O33" s="205"/>
      <c r="P33" s="164"/>
      <c r="Q33" s="202"/>
      <c r="R33" s="202"/>
      <c r="S33" s="202"/>
      <c r="T33" s="202"/>
      <c r="U33" s="202"/>
      <c r="V33" s="202"/>
      <c r="W33" s="202"/>
      <c r="X33" s="202"/>
      <c r="Y33" s="202"/>
      <c r="Z33" s="202"/>
      <c r="AA33" s="202"/>
      <c r="AB33" s="202"/>
      <c r="AC33" s="202"/>
      <c r="AD33" s="202"/>
      <c r="AE33" s="202"/>
      <c r="AF33" s="202"/>
      <c r="AG33" s="202"/>
      <c r="AH33" s="202"/>
    </row>
    <row r="34" spans="1:34" ht="14.25" customHeight="1" thickBot="1" x14ac:dyDescent="0.3">
      <c r="A34" s="16"/>
      <c r="B34" s="187" t="s">
        <v>307</v>
      </c>
      <c r="C34" s="188"/>
      <c r="D34" s="188"/>
      <c r="E34" s="188"/>
      <c r="F34" s="188"/>
      <c r="G34" s="188"/>
      <c r="H34" s="188"/>
      <c r="I34" s="188"/>
      <c r="J34" s="188"/>
      <c r="K34" s="188"/>
      <c r="L34" s="188"/>
      <c r="M34" s="188"/>
      <c r="N34" s="188"/>
      <c r="O34" s="188"/>
      <c r="P34" s="189"/>
      <c r="Q34" s="202"/>
      <c r="R34" s="202"/>
      <c r="S34" s="202"/>
      <c r="T34" s="202"/>
      <c r="U34" s="202"/>
      <c r="V34" s="202"/>
      <c r="W34" s="202"/>
      <c r="X34" s="202"/>
      <c r="Y34" s="202"/>
      <c r="Z34" s="202"/>
      <c r="AA34" s="202"/>
      <c r="AB34" s="202"/>
      <c r="AC34" s="202"/>
      <c r="AD34" s="202"/>
      <c r="AE34" s="202"/>
      <c r="AF34" s="202"/>
      <c r="AG34" s="202"/>
      <c r="AH34" s="202"/>
    </row>
    <row r="35" spans="1:34" ht="127.5" customHeight="1" x14ac:dyDescent="0.25">
      <c r="A35" s="17" t="s">
        <v>133</v>
      </c>
      <c r="B35" s="9" t="s">
        <v>134</v>
      </c>
      <c r="C35" s="5"/>
      <c r="D35" s="5" t="b">
        <v>1</v>
      </c>
      <c r="E35" s="5" t="b">
        <v>1</v>
      </c>
      <c r="F35" s="5" t="b">
        <v>1</v>
      </c>
      <c r="G35" s="5" t="b">
        <v>1</v>
      </c>
      <c r="H35" s="46">
        <f>COUNTIF(D35:G35,TRUE)*Guide!F$25</f>
        <v>4</v>
      </c>
      <c r="I35" s="46" t="str">
        <f>IF(H35&lt;Paramètres!$F$2,Paramètres!$G$2,IF(H35&lt;Paramètres!$F$3,Paramètres!$G$3,Paramètres!$G$4))</f>
        <v>Exigence allégée</v>
      </c>
      <c r="J35" s="5" t="s">
        <v>135</v>
      </c>
      <c r="K35" s="5" t="s">
        <v>136</v>
      </c>
      <c r="L35" s="10" t="s">
        <v>137</v>
      </c>
      <c r="M35" s="166" t="s">
        <v>43</v>
      </c>
      <c r="N35" s="168"/>
      <c r="O35" s="205"/>
      <c r="P35" s="164"/>
      <c r="Q35" s="202"/>
      <c r="R35" s="202"/>
      <c r="S35" s="202"/>
      <c r="T35" s="202"/>
      <c r="U35" s="202"/>
      <c r="V35" s="202"/>
      <c r="W35" s="202"/>
      <c r="X35" s="202"/>
      <c r="Y35" s="202"/>
      <c r="Z35" s="202"/>
      <c r="AA35" s="202"/>
      <c r="AB35" s="202"/>
      <c r="AC35" s="202"/>
      <c r="AD35" s="202"/>
      <c r="AE35" s="202"/>
      <c r="AF35" s="202"/>
      <c r="AG35" s="202"/>
      <c r="AH35" s="202"/>
    </row>
    <row r="36" spans="1:34" ht="127.5" customHeight="1" x14ac:dyDescent="0.25">
      <c r="A36" s="3" t="s">
        <v>138</v>
      </c>
      <c r="B36" s="4" t="s">
        <v>139</v>
      </c>
      <c r="C36" s="5"/>
      <c r="D36" s="6" t="b">
        <v>1</v>
      </c>
      <c r="E36" s="6" t="b">
        <v>1</v>
      </c>
      <c r="F36" s="6" t="b">
        <v>0</v>
      </c>
      <c r="G36" s="6" t="b">
        <v>1</v>
      </c>
      <c r="H36" s="46">
        <f>COUNTIF(D36:G36,TRUE)*Guide!F$25</f>
        <v>3</v>
      </c>
      <c r="I36" s="46" t="str">
        <f>IF(H36&lt;Paramètres!$F$2,Paramètres!$G$2,IF(H36&lt;Paramètres!$F$3,Paramètres!$G$3,Paramètres!$G$4))</f>
        <v>Exigence allégée</v>
      </c>
      <c r="J36" s="6" t="s">
        <v>16</v>
      </c>
      <c r="K36" s="6" t="s">
        <v>403</v>
      </c>
      <c r="L36" s="7"/>
      <c r="M36" s="166" t="s">
        <v>43</v>
      </c>
      <c r="N36" s="167"/>
      <c r="O36" s="204"/>
      <c r="P36" s="164"/>
      <c r="Q36" s="202"/>
      <c r="R36" s="202"/>
      <c r="S36" s="202"/>
      <c r="T36" s="202"/>
      <c r="U36" s="202"/>
      <c r="V36" s="202"/>
      <c r="W36" s="202"/>
      <c r="X36" s="202"/>
      <c r="Y36" s="202"/>
      <c r="Z36" s="202"/>
      <c r="AA36" s="202"/>
      <c r="AB36" s="202"/>
      <c r="AC36" s="202"/>
      <c r="AD36" s="202"/>
      <c r="AE36" s="202"/>
      <c r="AF36" s="202"/>
      <c r="AG36" s="202"/>
      <c r="AH36" s="202"/>
    </row>
    <row r="37" spans="1:34" ht="127.5" customHeight="1" x14ac:dyDescent="0.25">
      <c r="A37" s="17" t="s">
        <v>140</v>
      </c>
      <c r="B37" s="9" t="s">
        <v>141</v>
      </c>
      <c r="C37" s="5"/>
      <c r="D37" s="5" t="b">
        <v>1</v>
      </c>
      <c r="E37" s="5" t="b">
        <v>0</v>
      </c>
      <c r="F37" s="5" t="b">
        <v>0</v>
      </c>
      <c r="G37" s="5" t="b">
        <v>1</v>
      </c>
      <c r="H37" s="46">
        <f>COUNTIF(D37:G37,TRUE)*Guide!F$25</f>
        <v>2</v>
      </c>
      <c r="I37" s="46" t="str">
        <f>IF(H37&lt;Paramètres!$F$2,Paramètres!$G$2,IF(H37&lt;Paramètres!$F$3,Paramètres!$G$3,Paramètres!$G$4))</f>
        <v>Exigence allégée</v>
      </c>
      <c r="J37" s="5" t="s">
        <v>17</v>
      </c>
      <c r="K37" s="5" t="s">
        <v>404</v>
      </c>
      <c r="L37" s="10"/>
      <c r="M37" s="166" t="s">
        <v>43</v>
      </c>
      <c r="N37" s="168"/>
      <c r="O37" s="205"/>
      <c r="P37" s="164"/>
      <c r="Q37" s="202"/>
      <c r="R37" s="202"/>
      <c r="S37" s="202"/>
      <c r="T37" s="202"/>
      <c r="U37" s="202"/>
      <c r="V37" s="202"/>
      <c r="W37" s="202"/>
      <c r="X37" s="202"/>
      <c r="Y37" s="202"/>
      <c r="Z37" s="202"/>
      <c r="AA37" s="202"/>
      <c r="AB37" s="202"/>
      <c r="AC37" s="202"/>
      <c r="AD37" s="202"/>
      <c r="AE37" s="202"/>
      <c r="AF37" s="202"/>
      <c r="AG37" s="202"/>
      <c r="AH37" s="202"/>
    </row>
    <row r="38" spans="1:34" ht="127.5" customHeight="1" x14ac:dyDescent="0.25">
      <c r="A38" s="3" t="s">
        <v>142</v>
      </c>
      <c r="B38" s="11" t="s">
        <v>143</v>
      </c>
      <c r="C38" s="5"/>
      <c r="D38" s="11" t="b">
        <v>1</v>
      </c>
      <c r="E38" s="11" t="b">
        <v>0</v>
      </c>
      <c r="F38" s="11" t="b">
        <v>0</v>
      </c>
      <c r="G38" s="11" t="b">
        <v>1</v>
      </c>
      <c r="H38" s="46">
        <f>COUNTIF(D38:G38,TRUE)*Guide!F$25</f>
        <v>2</v>
      </c>
      <c r="I38" s="46" t="str">
        <f>IF(H38&lt;Paramètres!$F$2,Paramètres!$G$2,IF(H38&lt;Paramètres!$F$3,Paramètres!$G$3,Paramètres!$G$4))</f>
        <v>Exigence allégée</v>
      </c>
      <c r="J38" s="11" t="s">
        <v>144</v>
      </c>
      <c r="K38" s="11" t="s">
        <v>145</v>
      </c>
      <c r="L38" s="14" t="s">
        <v>81</v>
      </c>
      <c r="M38" s="166" t="s">
        <v>43</v>
      </c>
      <c r="N38" s="170"/>
      <c r="O38" s="207"/>
      <c r="P38" s="164"/>
      <c r="Q38" s="202"/>
      <c r="R38" s="202"/>
      <c r="S38" s="202"/>
      <c r="T38" s="202"/>
      <c r="U38" s="202"/>
      <c r="V38" s="202"/>
      <c r="W38" s="202"/>
      <c r="X38" s="202"/>
      <c r="Y38" s="202"/>
      <c r="Z38" s="202"/>
      <c r="AA38" s="202"/>
      <c r="AB38" s="202"/>
      <c r="AC38" s="202"/>
      <c r="AD38" s="202"/>
      <c r="AE38" s="202"/>
      <c r="AF38" s="202"/>
      <c r="AG38" s="202"/>
      <c r="AH38" s="202"/>
    </row>
    <row r="39" spans="1:34" ht="127.5" customHeight="1" x14ac:dyDescent="0.25">
      <c r="A39" s="17" t="s">
        <v>146</v>
      </c>
      <c r="B39" s="5" t="s">
        <v>147</v>
      </c>
      <c r="C39" s="5"/>
      <c r="D39" s="15" t="b">
        <v>1</v>
      </c>
      <c r="E39" s="15" t="b">
        <v>0</v>
      </c>
      <c r="F39" s="15" t="b">
        <v>0</v>
      </c>
      <c r="G39" s="15" t="b">
        <v>1</v>
      </c>
      <c r="H39" s="46">
        <f>COUNTIF(D39:G39,TRUE)*Guide!F$25</f>
        <v>2</v>
      </c>
      <c r="I39" s="46" t="str">
        <f>IF(H39&lt;Paramètres!$F$2,Paramètres!$G$2,IF(H39&lt;Paramètres!$F$3,Paramètres!$G$3,Paramètres!$G$4))</f>
        <v>Exigence allégée</v>
      </c>
      <c r="J39" s="5" t="s">
        <v>148</v>
      </c>
      <c r="K39" s="5" t="s">
        <v>149</v>
      </c>
      <c r="L39" s="10" t="s">
        <v>150</v>
      </c>
      <c r="M39" s="166" t="s">
        <v>43</v>
      </c>
      <c r="N39" s="171"/>
      <c r="O39" s="208"/>
      <c r="P39" s="164"/>
      <c r="Q39" s="202"/>
      <c r="R39" s="202"/>
      <c r="S39" s="202"/>
      <c r="T39" s="202"/>
      <c r="U39" s="202"/>
      <c r="V39" s="202"/>
      <c r="W39" s="202"/>
      <c r="X39" s="202"/>
      <c r="Y39" s="202"/>
      <c r="Z39" s="202"/>
      <c r="AA39" s="202"/>
      <c r="AB39" s="202"/>
      <c r="AC39" s="202"/>
      <c r="AD39" s="202"/>
      <c r="AE39" s="202"/>
      <c r="AF39" s="202"/>
      <c r="AG39" s="202"/>
      <c r="AH39" s="202"/>
    </row>
    <row r="40" spans="1:34" ht="127.5" customHeight="1" x14ac:dyDescent="0.25">
      <c r="A40" s="3" t="s">
        <v>151</v>
      </c>
      <c r="B40" s="5" t="s">
        <v>152</v>
      </c>
      <c r="C40" s="5"/>
      <c r="D40" s="5" t="b">
        <v>1</v>
      </c>
      <c r="E40" s="5" t="b">
        <v>1</v>
      </c>
      <c r="F40" s="5" t="b">
        <v>1</v>
      </c>
      <c r="G40" s="5" t="b">
        <v>1</v>
      </c>
      <c r="H40" s="46">
        <f>COUNTIF(D40:G40,TRUE)*Guide!F$25</f>
        <v>4</v>
      </c>
      <c r="I40" s="46" t="str">
        <f>IF(H40&lt;Paramètres!$F$2,Paramètres!$G$2,IF(H40&lt;Paramètres!$F$3,Paramètres!$G$3,Paramètres!$G$4))</f>
        <v>Exigence allégée</v>
      </c>
      <c r="J40" s="5" t="s">
        <v>20</v>
      </c>
      <c r="K40" s="5" t="s">
        <v>153</v>
      </c>
      <c r="L40" s="10" t="s">
        <v>150</v>
      </c>
      <c r="M40" s="166" t="s">
        <v>43</v>
      </c>
      <c r="N40" s="168"/>
      <c r="O40" s="205"/>
      <c r="P40" s="164"/>
      <c r="Q40" s="202"/>
      <c r="R40" s="202"/>
      <c r="S40" s="202"/>
      <c r="T40" s="202"/>
      <c r="U40" s="202"/>
      <c r="V40" s="202"/>
      <c r="W40" s="202"/>
      <c r="X40" s="202"/>
      <c r="Y40" s="202"/>
      <c r="Z40" s="202"/>
      <c r="AA40" s="202"/>
      <c r="AB40" s="202"/>
      <c r="AC40" s="202"/>
      <c r="AD40" s="202"/>
      <c r="AE40" s="202"/>
      <c r="AF40" s="202"/>
      <c r="AG40" s="202"/>
      <c r="AH40" s="202"/>
    </row>
    <row r="41" spans="1:34" ht="127.5" customHeight="1" x14ac:dyDescent="0.25">
      <c r="A41" s="17" t="s">
        <v>154</v>
      </c>
      <c r="B41" s="6" t="s">
        <v>155</v>
      </c>
      <c r="C41" s="5"/>
      <c r="D41" s="4" t="b">
        <v>1</v>
      </c>
      <c r="E41" s="4" t="b">
        <v>1</v>
      </c>
      <c r="F41" s="4" t="b">
        <v>1</v>
      </c>
      <c r="G41" s="4" t="b">
        <v>1</v>
      </c>
      <c r="H41" s="46">
        <f>COUNTIF(D41:G41,TRUE)*Guide!F$25</f>
        <v>4</v>
      </c>
      <c r="I41" s="46" t="str">
        <f>IF(H41&lt;Paramètres!$F$2,Paramètres!$G$2,IF(H41&lt;Paramètres!$F$3,Paramètres!$G$3,Paramètres!$G$4))</f>
        <v>Exigence allégée</v>
      </c>
      <c r="J41" s="4" t="s">
        <v>21</v>
      </c>
      <c r="K41" s="19" t="s">
        <v>156</v>
      </c>
      <c r="L41" s="20" t="s">
        <v>150</v>
      </c>
      <c r="M41" s="166" t="s">
        <v>43</v>
      </c>
      <c r="N41" s="173"/>
      <c r="O41" s="210"/>
      <c r="P41" s="164"/>
      <c r="Q41" s="202"/>
      <c r="R41" s="202"/>
      <c r="S41" s="202"/>
      <c r="T41" s="202"/>
      <c r="U41" s="202"/>
      <c r="V41" s="202"/>
      <c r="W41" s="202"/>
      <c r="X41" s="202"/>
      <c r="Y41" s="202"/>
      <c r="Z41" s="202"/>
      <c r="AA41" s="202"/>
      <c r="AB41" s="202"/>
      <c r="AC41" s="202"/>
      <c r="AD41" s="202"/>
      <c r="AE41" s="202"/>
      <c r="AF41" s="202"/>
      <c r="AG41" s="202"/>
      <c r="AH41" s="202"/>
    </row>
    <row r="42" spans="1:34" ht="127.5" customHeight="1" x14ac:dyDescent="0.25">
      <c r="A42" s="3" t="s">
        <v>157</v>
      </c>
      <c r="B42" s="5" t="s">
        <v>158</v>
      </c>
      <c r="C42" s="5"/>
      <c r="D42" s="21" t="b">
        <v>1</v>
      </c>
      <c r="E42" s="21" t="b">
        <v>1</v>
      </c>
      <c r="F42" s="21" t="b">
        <v>1</v>
      </c>
      <c r="G42" s="21" t="b">
        <v>1</v>
      </c>
      <c r="H42" s="46">
        <f>COUNTIF(D42:G42,TRUE)*Guide!F$25</f>
        <v>4</v>
      </c>
      <c r="I42" s="46" t="str">
        <f>IF(H42&lt;Paramètres!$F$2,Paramètres!$G$2,IF(H42&lt;Paramètres!$F$3,Paramètres!$G$3,Paramètres!$G$4))</f>
        <v>Exigence allégée</v>
      </c>
      <c r="J42" s="21" t="s">
        <v>25</v>
      </c>
      <c r="K42" s="9" t="s">
        <v>159</v>
      </c>
      <c r="L42" s="10" t="s">
        <v>150</v>
      </c>
      <c r="M42" s="166" t="s">
        <v>43</v>
      </c>
      <c r="N42" s="174"/>
      <c r="O42" s="211"/>
      <c r="P42" s="164"/>
      <c r="Q42" s="202"/>
      <c r="R42" s="202"/>
      <c r="S42" s="202"/>
      <c r="T42" s="202"/>
      <c r="U42" s="202"/>
      <c r="V42" s="202"/>
      <c r="W42" s="202"/>
      <c r="X42" s="202"/>
      <c r="Y42" s="202"/>
      <c r="Z42" s="202"/>
      <c r="AA42" s="202"/>
      <c r="AB42" s="202"/>
      <c r="AC42" s="202"/>
      <c r="AD42" s="202"/>
      <c r="AE42" s="202"/>
      <c r="AF42" s="202"/>
      <c r="AG42" s="202"/>
      <c r="AH42" s="202"/>
    </row>
    <row r="43" spans="1:34" ht="127.5" customHeight="1" x14ac:dyDescent="0.25">
      <c r="A43" s="17" t="s">
        <v>160</v>
      </c>
      <c r="B43" s="6" t="s">
        <v>161</v>
      </c>
      <c r="C43" s="5"/>
      <c r="D43" s="22" t="b">
        <v>1</v>
      </c>
      <c r="E43" s="22" t="b">
        <v>0</v>
      </c>
      <c r="F43" s="22" t="b">
        <v>1</v>
      </c>
      <c r="G43" s="22" t="b">
        <v>1</v>
      </c>
      <c r="H43" s="46">
        <f>COUNTIF(D43:G43,TRUE)*Guide!F$25</f>
        <v>3</v>
      </c>
      <c r="I43" s="46" t="str">
        <f>IF(H43&lt;Paramètres!$F$2,Paramètres!$G$2,IF(H43&lt;Paramètres!$F$3,Paramètres!$G$3,Paramètres!$G$4))</f>
        <v>Exigence allégée</v>
      </c>
      <c r="J43" s="22" t="s">
        <v>26</v>
      </c>
      <c r="K43" s="4" t="s">
        <v>162</v>
      </c>
      <c r="L43" s="23" t="s">
        <v>163</v>
      </c>
      <c r="M43" s="166" t="s">
        <v>43</v>
      </c>
      <c r="N43" s="175"/>
      <c r="O43" s="212"/>
      <c r="P43" s="164"/>
      <c r="Q43" s="202"/>
      <c r="R43" s="202"/>
      <c r="S43" s="202"/>
      <c r="T43" s="202"/>
      <c r="U43" s="202"/>
      <c r="V43" s="202"/>
      <c r="W43" s="202"/>
      <c r="X43" s="202"/>
      <c r="Y43" s="202"/>
      <c r="Z43" s="202"/>
      <c r="AA43" s="202"/>
      <c r="AB43" s="202"/>
      <c r="AC43" s="202"/>
      <c r="AD43" s="202"/>
      <c r="AE43" s="202"/>
      <c r="AF43" s="202"/>
      <c r="AG43" s="202"/>
      <c r="AH43" s="202"/>
    </row>
    <row r="44" spans="1:34" ht="127.5" customHeight="1" x14ac:dyDescent="0.25">
      <c r="A44" s="3" t="s">
        <v>164</v>
      </c>
      <c r="B44" s="5" t="s">
        <v>165</v>
      </c>
      <c r="C44" s="5"/>
      <c r="D44" s="21" t="b">
        <v>1</v>
      </c>
      <c r="E44" s="21" t="b">
        <v>1</v>
      </c>
      <c r="F44" s="21" t="b">
        <v>1</v>
      </c>
      <c r="G44" s="21" t="b">
        <v>1</v>
      </c>
      <c r="H44" s="46">
        <f>COUNTIF(D44:G44,TRUE)*Guide!F$25</f>
        <v>4</v>
      </c>
      <c r="I44" s="46" t="str">
        <f>IF(H44&lt;Paramètres!$F$2,Paramètres!$G$2,IF(H44&lt;Paramètres!$F$3,Paramètres!$G$3,Paramètres!$G$4))</f>
        <v>Exigence allégée</v>
      </c>
      <c r="J44" s="21" t="s">
        <v>27</v>
      </c>
      <c r="K44" s="72" t="s">
        <v>310</v>
      </c>
      <c r="L44" s="24" t="s">
        <v>150</v>
      </c>
      <c r="M44" s="166" t="s">
        <v>43</v>
      </c>
      <c r="N44" s="174"/>
      <c r="O44" s="211"/>
      <c r="P44" s="164"/>
      <c r="Q44" s="202"/>
      <c r="R44" s="202"/>
      <c r="S44" s="202"/>
      <c r="T44" s="202"/>
      <c r="U44" s="202"/>
      <c r="V44" s="202"/>
      <c r="W44" s="202"/>
      <c r="X44" s="202"/>
      <c r="Y44" s="202"/>
      <c r="Z44" s="202"/>
      <c r="AA44" s="202"/>
      <c r="AB44" s="202"/>
      <c r="AC44" s="202"/>
      <c r="AD44" s="202"/>
      <c r="AE44" s="202"/>
      <c r="AF44" s="202"/>
      <c r="AG44" s="202"/>
      <c r="AH44" s="202"/>
    </row>
    <row r="45" spans="1:34" ht="14.25" customHeight="1" thickBot="1" x14ac:dyDescent="0.3">
      <c r="A45" s="16"/>
      <c r="B45" s="184" t="s">
        <v>166</v>
      </c>
      <c r="C45" s="185"/>
      <c r="D45" s="185"/>
      <c r="E45" s="185"/>
      <c r="F45" s="185"/>
      <c r="G45" s="185"/>
      <c r="H45" s="185"/>
      <c r="I45" s="185"/>
      <c r="J45" s="185"/>
      <c r="K45" s="185"/>
      <c r="L45" s="185"/>
      <c r="M45" s="185"/>
      <c r="N45" s="185"/>
      <c r="O45" s="185"/>
      <c r="P45" s="186"/>
      <c r="Q45" s="202"/>
      <c r="R45" s="202"/>
      <c r="S45" s="202"/>
      <c r="T45" s="202"/>
      <c r="U45" s="202"/>
      <c r="V45" s="202"/>
      <c r="W45" s="202"/>
      <c r="X45" s="202"/>
      <c r="Y45" s="202"/>
      <c r="Z45" s="202"/>
      <c r="AA45" s="202"/>
      <c r="AB45" s="202"/>
      <c r="AC45" s="202"/>
      <c r="AD45" s="202"/>
      <c r="AE45" s="202"/>
      <c r="AF45" s="202"/>
      <c r="AG45" s="202"/>
      <c r="AH45" s="202"/>
    </row>
    <row r="46" spans="1:34" ht="127.5" customHeight="1" x14ac:dyDescent="0.25">
      <c r="A46" s="228" t="s">
        <v>167</v>
      </c>
      <c r="B46" s="229" t="s">
        <v>168</v>
      </c>
      <c r="C46" s="213"/>
      <c r="D46" s="230" t="b">
        <v>1</v>
      </c>
      <c r="E46" s="230" t="b">
        <v>0</v>
      </c>
      <c r="F46" s="230" t="b">
        <v>1</v>
      </c>
      <c r="G46" s="230" t="b">
        <v>1</v>
      </c>
      <c r="H46" s="214">
        <f>COUNTIF(D46:G46,TRUE)*Guide!F$25</f>
        <v>3</v>
      </c>
      <c r="I46" s="214" t="str">
        <f>IF(H46&lt;Paramètres!$F$2,Paramètres!$G$2,IF(H46&lt;Paramètres!$F$3,Paramètres!$G$3,Paramètres!$G$4))</f>
        <v>Exigence allégée</v>
      </c>
      <c r="J46" s="230" t="s">
        <v>169</v>
      </c>
      <c r="K46" s="230" t="s">
        <v>170</v>
      </c>
      <c r="L46" s="215" t="s">
        <v>137</v>
      </c>
      <c r="M46" s="216" t="s">
        <v>43</v>
      </c>
      <c r="N46" s="231"/>
      <c r="O46" s="232"/>
      <c r="P46" s="217"/>
      <c r="Q46" s="202"/>
      <c r="R46" s="202"/>
      <c r="S46" s="202"/>
      <c r="T46" s="202"/>
      <c r="U46" s="202"/>
      <c r="V46" s="202"/>
      <c r="W46" s="202"/>
      <c r="X46" s="202"/>
      <c r="Y46" s="202"/>
      <c r="Z46" s="202"/>
      <c r="AA46" s="202"/>
      <c r="AB46" s="202"/>
      <c r="AC46" s="202"/>
      <c r="AD46" s="202"/>
      <c r="AE46" s="202"/>
      <c r="AF46" s="202"/>
      <c r="AG46" s="202"/>
      <c r="AH46" s="202"/>
    </row>
    <row r="47" spans="1:34" s="162" customFormat="1" ht="127.5" customHeight="1" x14ac:dyDescent="0.25">
      <c r="A47" s="233" t="s">
        <v>171</v>
      </c>
      <c r="B47" s="234" t="s">
        <v>172</v>
      </c>
      <c r="C47" s="234"/>
      <c r="D47" s="235" t="b">
        <v>1</v>
      </c>
      <c r="E47" s="235" t="b">
        <v>0</v>
      </c>
      <c r="F47" s="235" t="b">
        <v>0</v>
      </c>
      <c r="G47" s="235" t="b">
        <v>1</v>
      </c>
      <c r="H47" s="236">
        <f>COUNTIF(D47:G47,TRUE)*Guide!F$25</f>
        <v>2</v>
      </c>
      <c r="I47" s="236" t="str">
        <f>IF(H47&lt;Paramètres!$F$2,Paramètres!$G$2,IF(H47&lt;Paramètres!$F$3,Paramètres!$G$3,Paramètres!$G$4))</f>
        <v>Exigence allégée</v>
      </c>
      <c r="J47" s="235" t="s">
        <v>18</v>
      </c>
      <c r="K47" s="234" t="s">
        <v>173</v>
      </c>
      <c r="L47" s="237" t="s">
        <v>150</v>
      </c>
      <c r="M47" s="238" t="s">
        <v>43</v>
      </c>
      <c r="N47" s="171"/>
      <c r="O47" s="171"/>
      <c r="P47" s="164"/>
      <c r="Q47" s="202"/>
      <c r="R47" s="202"/>
      <c r="S47" s="202"/>
      <c r="T47" s="202"/>
      <c r="U47" s="202"/>
      <c r="V47" s="202"/>
      <c r="W47" s="202"/>
      <c r="X47" s="202"/>
      <c r="Y47" s="202"/>
      <c r="Z47" s="202"/>
      <c r="AA47" s="202"/>
      <c r="AB47" s="202"/>
      <c r="AC47" s="202"/>
      <c r="AD47" s="202"/>
      <c r="AE47" s="202"/>
      <c r="AF47" s="202"/>
      <c r="AG47" s="202"/>
      <c r="AH47" s="202"/>
    </row>
    <row r="48" spans="1:34" s="162" customFormat="1" ht="14.25" customHeight="1" x14ac:dyDescent="0.25">
      <c r="A48" s="202"/>
      <c r="B48" s="202"/>
      <c r="C48" s="220"/>
      <c r="D48" s="220"/>
      <c r="E48" s="220"/>
      <c r="F48" s="220"/>
      <c r="G48" s="220"/>
      <c r="H48" s="220"/>
      <c r="I48" s="220"/>
      <c r="J48" s="220"/>
      <c r="K48" s="221"/>
      <c r="L48" s="222"/>
      <c r="M48" s="223"/>
      <c r="N48" s="223"/>
      <c r="O48" s="223"/>
      <c r="P48" s="223"/>
      <c r="Q48" s="202"/>
      <c r="R48" s="202"/>
      <c r="S48" s="202"/>
      <c r="T48" s="202"/>
      <c r="U48" s="202"/>
      <c r="V48" s="202"/>
      <c r="W48" s="202"/>
      <c r="X48" s="202"/>
      <c r="Y48" s="202"/>
      <c r="Z48" s="202"/>
      <c r="AA48" s="202"/>
      <c r="AB48" s="202"/>
      <c r="AC48" s="202"/>
      <c r="AD48" s="202"/>
      <c r="AE48" s="202"/>
      <c r="AF48" s="202"/>
      <c r="AG48" s="202"/>
      <c r="AH48" s="202"/>
    </row>
    <row r="49" spans="1:34" s="162" customFormat="1" ht="14.25" customHeight="1" x14ac:dyDescent="0.25">
      <c r="A49" s="202"/>
      <c r="B49" s="202"/>
      <c r="C49" s="220"/>
      <c r="D49" s="220"/>
      <c r="E49" s="220"/>
      <c r="F49" s="220"/>
      <c r="G49" s="220"/>
      <c r="H49" s="220"/>
      <c r="I49" s="220"/>
      <c r="J49" s="220"/>
      <c r="K49" s="221"/>
      <c r="L49" s="222"/>
      <c r="M49" s="223"/>
      <c r="N49" s="223"/>
      <c r="O49" s="223"/>
      <c r="P49" s="223"/>
      <c r="Q49" s="202"/>
      <c r="R49" s="202"/>
      <c r="S49" s="202"/>
      <c r="T49" s="202"/>
      <c r="U49" s="202"/>
      <c r="V49" s="202"/>
      <c r="W49" s="202"/>
      <c r="X49" s="202"/>
      <c r="Y49" s="202"/>
      <c r="Z49" s="202"/>
      <c r="AA49" s="202"/>
      <c r="AB49" s="202"/>
      <c r="AC49" s="202"/>
      <c r="AD49" s="202"/>
      <c r="AE49" s="202"/>
      <c r="AF49" s="202"/>
      <c r="AG49" s="202"/>
      <c r="AH49" s="202"/>
    </row>
    <row r="50" spans="1:34" s="162" customFormat="1" ht="14.25" customHeight="1" x14ac:dyDescent="0.25">
      <c r="A50" s="202"/>
      <c r="B50" s="202"/>
      <c r="C50" s="220"/>
      <c r="D50" s="220"/>
      <c r="E50" s="220"/>
      <c r="F50" s="220"/>
      <c r="G50" s="220"/>
      <c r="H50" s="220"/>
      <c r="I50" s="220"/>
      <c r="J50" s="220"/>
      <c r="K50" s="221"/>
      <c r="L50" s="222"/>
      <c r="M50" s="223"/>
      <c r="N50" s="223"/>
      <c r="O50" s="223"/>
      <c r="P50" s="223"/>
      <c r="Q50" s="202"/>
      <c r="R50" s="202"/>
      <c r="S50" s="202"/>
      <c r="T50" s="202"/>
      <c r="U50" s="202"/>
      <c r="V50" s="202"/>
      <c r="W50" s="202"/>
      <c r="X50" s="202"/>
      <c r="Y50" s="202"/>
      <c r="Z50" s="202"/>
      <c r="AA50" s="202"/>
      <c r="AB50" s="202"/>
      <c r="AC50" s="202"/>
      <c r="AD50" s="202"/>
      <c r="AE50" s="202"/>
      <c r="AF50" s="202"/>
      <c r="AG50" s="202"/>
      <c r="AH50" s="202"/>
    </row>
    <row r="51" spans="1:34" s="162" customFormat="1" ht="14.25" customHeight="1" x14ac:dyDescent="0.25">
      <c r="A51" s="202"/>
      <c r="B51" s="202"/>
      <c r="C51" s="220"/>
      <c r="D51" s="220"/>
      <c r="E51" s="220"/>
      <c r="F51" s="220"/>
      <c r="G51" s="220"/>
      <c r="H51" s="220"/>
      <c r="I51" s="220"/>
      <c r="J51" s="220"/>
      <c r="K51" s="221"/>
      <c r="L51" s="222"/>
      <c r="M51" s="223"/>
      <c r="N51" s="223"/>
      <c r="O51" s="223"/>
      <c r="P51" s="223"/>
      <c r="Q51" s="202"/>
      <c r="R51" s="202"/>
      <c r="S51" s="202"/>
      <c r="T51" s="202"/>
      <c r="U51" s="202"/>
      <c r="V51" s="202"/>
      <c r="W51" s="202"/>
      <c r="X51" s="202"/>
      <c r="Y51" s="202"/>
      <c r="Z51" s="202"/>
      <c r="AA51" s="202"/>
      <c r="AB51" s="202"/>
      <c r="AC51" s="202"/>
      <c r="AD51" s="202"/>
      <c r="AE51" s="202"/>
      <c r="AF51" s="202"/>
      <c r="AG51" s="202"/>
      <c r="AH51" s="202"/>
    </row>
    <row r="52" spans="1:34" s="162" customFormat="1" ht="14.25" customHeight="1" x14ac:dyDescent="0.25">
      <c r="A52" s="202"/>
      <c r="B52" s="202"/>
      <c r="C52" s="220"/>
      <c r="D52" s="220"/>
      <c r="E52" s="220"/>
      <c r="F52" s="220"/>
      <c r="G52" s="220"/>
      <c r="H52" s="220"/>
      <c r="I52" s="220"/>
      <c r="J52" s="220"/>
      <c r="K52" s="221"/>
      <c r="L52" s="222"/>
      <c r="M52" s="223"/>
      <c r="N52" s="223"/>
      <c r="O52" s="223"/>
      <c r="P52" s="223"/>
      <c r="Q52" s="202"/>
      <c r="R52" s="202"/>
      <c r="S52" s="202"/>
      <c r="T52" s="202"/>
      <c r="U52" s="202"/>
      <c r="V52" s="202"/>
      <c r="W52" s="202"/>
      <c r="X52" s="202"/>
      <c r="Y52" s="202"/>
      <c r="Z52" s="202"/>
      <c r="AA52" s="202"/>
      <c r="AB52" s="202"/>
      <c r="AC52" s="202"/>
      <c r="AD52" s="202"/>
      <c r="AE52" s="202"/>
      <c r="AF52" s="202"/>
      <c r="AG52" s="202"/>
      <c r="AH52" s="202"/>
    </row>
    <row r="53" spans="1:34" s="162" customFormat="1" ht="14.25" customHeight="1" x14ac:dyDescent="0.25">
      <c r="A53" s="202"/>
      <c r="B53" s="202"/>
      <c r="C53" s="220"/>
      <c r="D53" s="220"/>
      <c r="E53" s="220"/>
      <c r="F53" s="220"/>
      <c r="G53" s="220"/>
      <c r="H53" s="220"/>
      <c r="I53" s="220"/>
      <c r="J53" s="220"/>
      <c r="K53" s="221"/>
      <c r="L53" s="222"/>
      <c r="M53" s="223"/>
      <c r="N53" s="223"/>
      <c r="O53" s="223"/>
      <c r="P53" s="223"/>
      <c r="Q53" s="202"/>
      <c r="R53" s="202"/>
      <c r="S53" s="202"/>
      <c r="T53" s="202"/>
      <c r="U53" s="202"/>
      <c r="V53" s="202"/>
      <c r="W53" s="202"/>
      <c r="X53" s="202"/>
      <c r="Y53" s="202"/>
      <c r="Z53" s="202"/>
      <c r="AA53" s="202"/>
      <c r="AB53" s="202"/>
      <c r="AC53" s="202"/>
      <c r="AD53" s="202"/>
      <c r="AE53" s="202"/>
      <c r="AF53" s="202"/>
      <c r="AG53" s="202"/>
      <c r="AH53" s="202"/>
    </row>
    <row r="54" spans="1:34" s="162" customFormat="1" ht="14.25" customHeight="1" x14ac:dyDescent="0.25">
      <c r="A54" s="202"/>
      <c r="B54" s="202"/>
      <c r="C54" s="220"/>
      <c r="D54" s="220"/>
      <c r="E54" s="220"/>
      <c r="F54" s="220"/>
      <c r="G54" s="220"/>
      <c r="H54" s="220"/>
      <c r="I54" s="220"/>
      <c r="J54" s="220"/>
      <c r="K54" s="221"/>
      <c r="L54" s="222"/>
      <c r="M54" s="223"/>
      <c r="N54" s="223"/>
      <c r="O54" s="223"/>
      <c r="P54" s="223"/>
      <c r="Q54" s="202"/>
      <c r="R54" s="202"/>
      <c r="S54" s="202"/>
      <c r="T54" s="202"/>
      <c r="U54" s="202"/>
      <c r="V54" s="202"/>
      <c r="W54" s="202"/>
      <c r="X54" s="202"/>
      <c r="Y54" s="202"/>
      <c r="Z54" s="202"/>
      <c r="AA54" s="202"/>
      <c r="AB54" s="202"/>
      <c r="AC54" s="202"/>
      <c r="AD54" s="202"/>
      <c r="AE54" s="202"/>
      <c r="AF54" s="202"/>
      <c r="AG54" s="202"/>
      <c r="AH54" s="202"/>
    </row>
    <row r="55" spans="1:34" s="162" customFormat="1" ht="14.25" customHeight="1" x14ac:dyDescent="0.25">
      <c r="A55" s="202"/>
      <c r="B55" s="202"/>
      <c r="C55" s="220"/>
      <c r="D55" s="220"/>
      <c r="E55" s="220"/>
      <c r="F55" s="220"/>
      <c r="G55" s="220"/>
      <c r="H55" s="220"/>
      <c r="I55" s="220"/>
      <c r="J55" s="220"/>
      <c r="K55" s="221"/>
      <c r="L55" s="222"/>
      <c r="M55" s="223"/>
      <c r="N55" s="223"/>
      <c r="O55" s="223"/>
      <c r="P55" s="223"/>
      <c r="Q55" s="202"/>
      <c r="R55" s="202"/>
      <c r="S55" s="202"/>
      <c r="T55" s="202"/>
      <c r="U55" s="202"/>
      <c r="V55" s="202"/>
      <c r="W55" s="202"/>
      <c r="X55" s="202"/>
      <c r="Y55" s="202"/>
      <c r="Z55" s="202"/>
      <c r="AA55" s="202"/>
      <c r="AB55" s="202"/>
      <c r="AC55" s="202"/>
      <c r="AD55" s="202"/>
      <c r="AE55" s="202"/>
      <c r="AF55" s="202"/>
      <c r="AG55" s="202"/>
      <c r="AH55" s="202"/>
    </row>
    <row r="56" spans="1:34" s="162" customFormat="1" ht="14.25" customHeight="1" x14ac:dyDescent="0.25">
      <c r="A56" s="202"/>
      <c r="B56" s="202"/>
      <c r="C56" s="220"/>
      <c r="D56" s="220"/>
      <c r="E56" s="220"/>
      <c r="F56" s="220"/>
      <c r="G56" s="220"/>
      <c r="H56" s="220"/>
      <c r="I56" s="220"/>
      <c r="J56" s="220"/>
      <c r="K56" s="221"/>
      <c r="L56" s="222"/>
      <c r="M56" s="223"/>
      <c r="N56" s="223"/>
      <c r="O56" s="223"/>
      <c r="P56" s="223"/>
      <c r="Q56" s="202"/>
      <c r="R56" s="202"/>
      <c r="S56" s="202"/>
      <c r="T56" s="202"/>
      <c r="U56" s="202"/>
      <c r="V56" s="202"/>
      <c r="W56" s="202"/>
      <c r="X56" s="202"/>
      <c r="Y56" s="202"/>
      <c r="Z56" s="202"/>
      <c r="AA56" s="202"/>
      <c r="AB56" s="202"/>
      <c r="AC56" s="202"/>
      <c r="AD56" s="202"/>
      <c r="AE56" s="202"/>
      <c r="AF56" s="202"/>
      <c r="AG56" s="202"/>
      <c r="AH56" s="202"/>
    </row>
    <row r="57" spans="1:34" s="162" customFormat="1" ht="14.25" customHeight="1" x14ac:dyDescent="0.25">
      <c r="A57" s="202"/>
      <c r="B57" s="202"/>
      <c r="C57" s="220"/>
      <c r="D57" s="220"/>
      <c r="E57" s="220"/>
      <c r="F57" s="220"/>
      <c r="G57" s="220"/>
      <c r="H57" s="220"/>
      <c r="I57" s="220"/>
      <c r="J57" s="220"/>
      <c r="K57" s="221"/>
      <c r="L57" s="222"/>
      <c r="M57" s="223"/>
      <c r="N57" s="223"/>
      <c r="O57" s="223"/>
      <c r="P57" s="223"/>
      <c r="Q57" s="202"/>
      <c r="R57" s="202"/>
      <c r="S57" s="202"/>
      <c r="T57" s="202"/>
      <c r="U57" s="202"/>
      <c r="V57" s="202"/>
      <c r="W57" s="202"/>
      <c r="X57" s="202"/>
      <c r="Y57" s="202"/>
      <c r="Z57" s="202"/>
      <c r="AA57" s="202"/>
      <c r="AB57" s="202"/>
      <c r="AC57" s="202"/>
      <c r="AD57" s="202"/>
      <c r="AE57" s="202"/>
      <c r="AF57" s="202"/>
      <c r="AG57" s="202"/>
      <c r="AH57" s="202"/>
    </row>
    <row r="58" spans="1:34" s="162" customFormat="1" ht="14.25" customHeight="1" x14ac:dyDescent="0.25">
      <c r="A58" s="202"/>
      <c r="B58" s="202"/>
      <c r="C58" s="220"/>
      <c r="D58" s="220"/>
      <c r="E58" s="220"/>
      <c r="F58" s="220"/>
      <c r="G58" s="220"/>
      <c r="H58" s="220"/>
      <c r="I58" s="220"/>
      <c r="J58" s="220"/>
      <c r="K58" s="221"/>
      <c r="L58" s="224"/>
      <c r="M58" s="202"/>
      <c r="N58" s="202"/>
      <c r="O58" s="202"/>
      <c r="P58" s="202"/>
      <c r="Q58" s="202"/>
      <c r="R58" s="202"/>
      <c r="S58" s="202"/>
      <c r="T58" s="202"/>
      <c r="U58" s="202"/>
      <c r="V58" s="202"/>
      <c r="W58" s="202"/>
      <c r="X58" s="202"/>
      <c r="Y58" s="202"/>
      <c r="Z58" s="202"/>
      <c r="AA58" s="202"/>
      <c r="AB58" s="202"/>
      <c r="AC58" s="202"/>
      <c r="AD58" s="202"/>
      <c r="AE58" s="202"/>
      <c r="AF58" s="202"/>
      <c r="AG58" s="202"/>
      <c r="AH58" s="202"/>
    </row>
    <row r="59" spans="1:34" s="162" customFormat="1" ht="14.25" customHeight="1" x14ac:dyDescent="0.25">
      <c r="A59" s="202"/>
      <c r="B59" s="202"/>
      <c r="C59" s="220"/>
      <c r="D59" s="220"/>
      <c r="E59" s="220"/>
      <c r="F59" s="220"/>
      <c r="G59" s="220"/>
      <c r="H59" s="220"/>
      <c r="I59" s="220"/>
      <c r="J59" s="220"/>
      <c r="K59" s="221"/>
      <c r="L59" s="224"/>
      <c r="M59" s="202"/>
      <c r="N59" s="202"/>
      <c r="O59" s="202"/>
      <c r="P59" s="202"/>
      <c r="Q59" s="202"/>
      <c r="R59" s="202"/>
      <c r="S59" s="202"/>
      <c r="T59" s="202"/>
      <c r="U59" s="202"/>
      <c r="V59" s="202"/>
      <c r="W59" s="202"/>
      <c r="X59" s="202"/>
      <c r="Y59" s="202"/>
      <c r="Z59" s="202"/>
      <c r="AA59" s="202"/>
      <c r="AB59" s="202"/>
      <c r="AC59" s="202"/>
      <c r="AD59" s="202"/>
      <c r="AE59" s="202"/>
      <c r="AF59" s="202"/>
      <c r="AG59" s="202"/>
      <c r="AH59" s="202"/>
    </row>
    <row r="60" spans="1:34" s="162" customFormat="1" ht="14.25" customHeight="1" x14ac:dyDescent="0.25">
      <c r="A60" s="202"/>
      <c r="B60" s="202"/>
      <c r="C60" s="220"/>
      <c r="D60" s="220"/>
      <c r="E60" s="220"/>
      <c r="F60" s="220"/>
      <c r="G60" s="220"/>
      <c r="H60" s="220"/>
      <c r="I60" s="220"/>
      <c r="J60" s="220"/>
      <c r="K60" s="221"/>
      <c r="L60" s="224"/>
      <c r="M60" s="202"/>
      <c r="N60" s="202"/>
      <c r="O60" s="202"/>
      <c r="P60" s="202"/>
      <c r="Q60" s="202"/>
      <c r="R60" s="202"/>
      <c r="S60" s="202"/>
      <c r="T60" s="202"/>
      <c r="U60" s="202"/>
      <c r="V60" s="202"/>
      <c r="W60" s="202"/>
      <c r="X60" s="202"/>
      <c r="Y60" s="202"/>
      <c r="Z60" s="202"/>
      <c r="AA60" s="202"/>
      <c r="AB60" s="202"/>
      <c r="AC60" s="202"/>
      <c r="AD60" s="202"/>
      <c r="AE60" s="202"/>
      <c r="AF60" s="202"/>
      <c r="AG60" s="202"/>
      <c r="AH60" s="202"/>
    </row>
    <row r="61" spans="1:34" s="162" customFormat="1" ht="14.25" customHeight="1" x14ac:dyDescent="0.25">
      <c r="A61" s="202"/>
      <c r="B61" s="202"/>
      <c r="C61" s="220"/>
      <c r="D61" s="220"/>
      <c r="E61" s="220"/>
      <c r="F61" s="220"/>
      <c r="G61" s="220"/>
      <c r="H61" s="220"/>
      <c r="I61" s="220"/>
      <c r="J61" s="220"/>
      <c r="K61" s="221"/>
      <c r="L61" s="224"/>
      <c r="M61" s="202"/>
      <c r="N61" s="202"/>
      <c r="O61" s="202"/>
      <c r="P61" s="202"/>
      <c r="Q61" s="202"/>
      <c r="R61" s="202"/>
      <c r="S61" s="202"/>
      <c r="T61" s="202"/>
      <c r="U61" s="202"/>
      <c r="V61" s="202"/>
      <c r="W61" s="202"/>
      <c r="X61" s="202"/>
      <c r="Y61" s="202"/>
      <c r="Z61" s="202"/>
      <c r="AA61" s="202"/>
      <c r="AB61" s="202"/>
      <c r="AC61" s="202"/>
      <c r="AD61" s="202"/>
      <c r="AE61" s="202"/>
      <c r="AF61" s="202"/>
      <c r="AG61" s="202"/>
      <c r="AH61" s="202"/>
    </row>
    <row r="62" spans="1:34" s="162" customFormat="1" ht="14.25" customHeight="1" x14ac:dyDescent="0.25">
      <c r="A62" s="202"/>
      <c r="B62" s="202"/>
      <c r="C62" s="220"/>
      <c r="D62" s="220"/>
      <c r="E62" s="220"/>
      <c r="F62" s="220"/>
      <c r="G62" s="220"/>
      <c r="H62" s="220"/>
      <c r="I62" s="220"/>
      <c r="J62" s="220"/>
      <c r="K62" s="221"/>
      <c r="L62" s="224"/>
      <c r="M62" s="202"/>
      <c r="N62" s="202"/>
      <c r="O62" s="202"/>
      <c r="P62" s="202"/>
      <c r="Q62" s="202"/>
      <c r="R62" s="202"/>
      <c r="S62" s="202"/>
      <c r="T62" s="202"/>
      <c r="U62" s="202"/>
      <c r="V62" s="202"/>
      <c r="W62" s="202"/>
      <c r="X62" s="202"/>
      <c r="Y62" s="202"/>
      <c r="Z62" s="202"/>
      <c r="AA62" s="202"/>
      <c r="AB62" s="202"/>
      <c r="AC62" s="202"/>
      <c r="AD62" s="202"/>
      <c r="AE62" s="202"/>
      <c r="AF62" s="202"/>
      <c r="AG62" s="202"/>
      <c r="AH62" s="202"/>
    </row>
    <row r="63" spans="1:34" s="162" customFormat="1" ht="14.25" customHeight="1" x14ac:dyDescent="0.25">
      <c r="A63" s="202"/>
      <c r="B63" s="202"/>
      <c r="C63" s="220"/>
      <c r="D63" s="220"/>
      <c r="E63" s="220"/>
      <c r="F63" s="220"/>
      <c r="G63" s="220"/>
      <c r="H63" s="220"/>
      <c r="I63" s="220"/>
      <c r="J63" s="220"/>
      <c r="K63" s="221"/>
      <c r="L63" s="224"/>
      <c r="M63" s="202"/>
      <c r="N63" s="202"/>
      <c r="O63" s="202"/>
      <c r="P63" s="202"/>
      <c r="Q63" s="202"/>
      <c r="R63" s="202"/>
      <c r="S63" s="202"/>
      <c r="T63" s="202"/>
      <c r="U63" s="202"/>
      <c r="V63" s="202"/>
      <c r="W63" s="202"/>
      <c r="X63" s="202"/>
      <c r="Y63" s="202"/>
      <c r="Z63" s="202"/>
      <c r="AA63" s="202"/>
      <c r="AB63" s="202"/>
      <c r="AC63" s="202"/>
      <c r="AD63" s="202"/>
      <c r="AE63" s="202"/>
      <c r="AF63" s="202"/>
      <c r="AG63" s="202"/>
      <c r="AH63" s="202"/>
    </row>
    <row r="64" spans="1:34" s="162" customFormat="1" ht="14.25" customHeight="1" x14ac:dyDescent="0.25">
      <c r="A64" s="202"/>
      <c r="B64" s="202"/>
      <c r="C64" s="220"/>
      <c r="D64" s="220"/>
      <c r="E64" s="220"/>
      <c r="F64" s="220"/>
      <c r="G64" s="220"/>
      <c r="H64" s="220"/>
      <c r="I64" s="220"/>
      <c r="J64" s="220"/>
      <c r="K64" s="221"/>
      <c r="L64" s="224"/>
      <c r="M64" s="202"/>
      <c r="N64" s="202"/>
      <c r="O64" s="202"/>
      <c r="P64" s="202"/>
      <c r="Q64" s="202"/>
      <c r="R64" s="202"/>
      <c r="S64" s="202"/>
      <c r="T64" s="202"/>
      <c r="U64" s="202"/>
      <c r="V64" s="202"/>
      <c r="W64" s="202"/>
      <c r="X64" s="202"/>
      <c r="Y64" s="202"/>
      <c r="Z64" s="202"/>
      <c r="AA64" s="202"/>
      <c r="AB64" s="202"/>
      <c r="AC64" s="202"/>
      <c r="AD64" s="202"/>
      <c r="AE64" s="202"/>
      <c r="AF64" s="202"/>
      <c r="AG64" s="202"/>
      <c r="AH64" s="202"/>
    </row>
    <row r="65" spans="1:34" s="162" customFormat="1" ht="14.25" customHeight="1" x14ac:dyDescent="0.25">
      <c r="A65" s="202"/>
      <c r="B65" s="202"/>
      <c r="C65" s="220"/>
      <c r="D65" s="220"/>
      <c r="E65" s="220"/>
      <c r="F65" s="220"/>
      <c r="G65" s="220"/>
      <c r="H65" s="220"/>
      <c r="I65" s="220"/>
      <c r="J65" s="220"/>
      <c r="K65" s="221"/>
      <c r="L65" s="224"/>
      <c r="M65" s="202"/>
      <c r="N65" s="202"/>
      <c r="O65" s="202"/>
      <c r="P65" s="202"/>
      <c r="Q65" s="202"/>
      <c r="R65" s="202"/>
      <c r="S65" s="202"/>
      <c r="T65" s="202"/>
      <c r="U65" s="202"/>
      <c r="V65" s="202"/>
      <c r="W65" s="202"/>
      <c r="X65" s="202"/>
      <c r="Y65" s="202"/>
      <c r="Z65" s="202"/>
      <c r="AA65" s="202"/>
      <c r="AB65" s="202"/>
      <c r="AC65" s="202"/>
      <c r="AD65" s="202"/>
      <c r="AE65" s="202"/>
      <c r="AF65" s="202"/>
      <c r="AG65" s="202"/>
      <c r="AH65" s="202"/>
    </row>
    <row r="66" spans="1:34" s="162" customFormat="1" ht="14.25" customHeight="1" x14ac:dyDescent="0.25">
      <c r="A66" s="202"/>
      <c r="B66" s="202"/>
      <c r="C66" s="220"/>
      <c r="D66" s="220"/>
      <c r="E66" s="220"/>
      <c r="F66" s="220"/>
      <c r="G66" s="220"/>
      <c r="H66" s="220"/>
      <c r="I66" s="220"/>
      <c r="J66" s="220"/>
      <c r="K66" s="221"/>
      <c r="L66" s="224"/>
      <c r="M66" s="202"/>
      <c r="N66" s="202"/>
      <c r="O66" s="202"/>
      <c r="P66" s="202"/>
      <c r="Q66" s="202"/>
      <c r="R66" s="202"/>
      <c r="S66" s="202"/>
      <c r="T66" s="202"/>
      <c r="U66" s="202"/>
      <c r="V66" s="202"/>
      <c r="W66" s="202"/>
      <c r="X66" s="202"/>
      <c r="Y66" s="202"/>
      <c r="Z66" s="202"/>
      <c r="AA66" s="202"/>
      <c r="AB66" s="202"/>
      <c r="AC66" s="202"/>
      <c r="AD66" s="202"/>
      <c r="AE66" s="202"/>
      <c r="AF66" s="202"/>
      <c r="AG66" s="202"/>
      <c r="AH66" s="202"/>
    </row>
    <row r="67" spans="1:34" s="162" customFormat="1" ht="14.25" customHeight="1" x14ac:dyDescent="0.25">
      <c r="A67" s="202"/>
      <c r="B67" s="202"/>
      <c r="C67" s="220"/>
      <c r="D67" s="220"/>
      <c r="E67" s="220"/>
      <c r="F67" s="220"/>
      <c r="G67" s="220"/>
      <c r="H67" s="220"/>
      <c r="I67" s="220"/>
      <c r="J67" s="220"/>
      <c r="K67" s="221"/>
      <c r="L67" s="224"/>
      <c r="M67" s="202"/>
      <c r="N67" s="202"/>
      <c r="O67" s="202"/>
      <c r="P67" s="202"/>
      <c r="Q67" s="202"/>
      <c r="R67" s="202"/>
      <c r="S67" s="202"/>
      <c r="T67" s="202"/>
      <c r="U67" s="202"/>
      <c r="V67" s="202"/>
      <c r="W67" s="202"/>
      <c r="X67" s="202"/>
      <c r="Y67" s="202"/>
      <c r="Z67" s="202"/>
      <c r="AA67" s="202"/>
      <c r="AB67" s="202"/>
      <c r="AC67" s="202"/>
      <c r="AD67" s="202"/>
      <c r="AE67" s="202"/>
      <c r="AF67" s="202"/>
      <c r="AG67" s="202"/>
      <c r="AH67" s="202"/>
    </row>
    <row r="68" spans="1:34" s="162" customFormat="1" ht="14.25" customHeight="1" x14ac:dyDescent="0.25">
      <c r="A68" s="202"/>
      <c r="B68" s="202"/>
      <c r="C68" s="220"/>
      <c r="D68" s="220"/>
      <c r="E68" s="220"/>
      <c r="F68" s="220"/>
      <c r="G68" s="220"/>
      <c r="H68" s="220"/>
      <c r="I68" s="220"/>
      <c r="J68" s="220"/>
      <c r="K68" s="221"/>
      <c r="L68" s="224"/>
      <c r="M68" s="202"/>
      <c r="N68" s="202"/>
      <c r="O68" s="202"/>
      <c r="P68" s="202"/>
      <c r="Q68" s="202"/>
      <c r="R68" s="202"/>
      <c r="S68" s="202"/>
      <c r="T68" s="202"/>
      <c r="U68" s="202"/>
      <c r="V68" s="202"/>
      <c r="W68" s="202"/>
      <c r="X68" s="202"/>
      <c r="Y68" s="202"/>
      <c r="Z68" s="202"/>
      <c r="AA68" s="202"/>
      <c r="AB68" s="202"/>
      <c r="AC68" s="202"/>
      <c r="AD68" s="202"/>
      <c r="AE68" s="202"/>
      <c r="AF68" s="202"/>
      <c r="AG68" s="202"/>
      <c r="AH68" s="202"/>
    </row>
    <row r="69" spans="1:34" s="162" customFormat="1" ht="14.25" customHeight="1" x14ac:dyDescent="0.25">
      <c r="A69" s="202"/>
      <c r="B69" s="202"/>
      <c r="C69" s="220"/>
      <c r="D69" s="220"/>
      <c r="E69" s="220"/>
      <c r="F69" s="220"/>
      <c r="G69" s="220"/>
      <c r="H69" s="220"/>
      <c r="I69" s="220"/>
      <c r="J69" s="220"/>
      <c r="K69" s="221"/>
      <c r="L69" s="224"/>
      <c r="M69" s="202"/>
      <c r="N69" s="202"/>
      <c r="O69" s="202"/>
      <c r="P69" s="202"/>
      <c r="Q69" s="202"/>
      <c r="R69" s="202"/>
      <c r="S69" s="202"/>
      <c r="T69" s="202"/>
      <c r="U69" s="202"/>
      <c r="V69" s="202"/>
      <c r="W69" s="202"/>
      <c r="X69" s="202"/>
      <c r="Y69" s="202"/>
      <c r="Z69" s="202"/>
      <c r="AA69" s="202"/>
      <c r="AB69" s="202"/>
      <c r="AC69" s="202"/>
      <c r="AD69" s="202"/>
      <c r="AE69" s="202"/>
      <c r="AF69" s="202"/>
      <c r="AG69" s="202"/>
      <c r="AH69" s="202"/>
    </row>
    <row r="70" spans="1:34" s="162" customFormat="1" ht="14.25" customHeight="1" x14ac:dyDescent="0.25">
      <c r="A70" s="202"/>
      <c r="B70" s="202"/>
      <c r="C70" s="220"/>
      <c r="D70" s="220"/>
      <c r="E70" s="220"/>
      <c r="F70" s="220"/>
      <c r="G70" s="220"/>
      <c r="H70" s="220"/>
      <c r="I70" s="220"/>
      <c r="J70" s="220"/>
      <c r="K70" s="221"/>
      <c r="L70" s="224"/>
      <c r="M70" s="202"/>
      <c r="N70" s="202"/>
      <c r="O70" s="202"/>
      <c r="P70" s="202"/>
      <c r="Q70" s="202"/>
      <c r="R70" s="202"/>
      <c r="S70" s="202"/>
      <c r="T70" s="202"/>
      <c r="U70" s="202"/>
      <c r="V70" s="202"/>
      <c r="W70" s="202"/>
      <c r="X70" s="202"/>
      <c r="Y70" s="202"/>
      <c r="Z70" s="202"/>
      <c r="AA70" s="202"/>
      <c r="AB70" s="202"/>
      <c r="AC70" s="202"/>
      <c r="AD70" s="202"/>
      <c r="AE70" s="202"/>
      <c r="AF70" s="202"/>
      <c r="AG70" s="202"/>
      <c r="AH70" s="202"/>
    </row>
    <row r="71" spans="1:34" s="162" customFormat="1" ht="14.25" customHeight="1" x14ac:dyDescent="0.25">
      <c r="A71" s="202"/>
      <c r="B71" s="202"/>
      <c r="C71" s="220"/>
      <c r="D71" s="220"/>
      <c r="E71" s="220"/>
      <c r="F71" s="220"/>
      <c r="G71" s="220"/>
      <c r="H71" s="220"/>
      <c r="I71" s="220"/>
      <c r="J71" s="220"/>
      <c r="K71" s="221"/>
      <c r="L71" s="224"/>
      <c r="M71" s="202"/>
      <c r="N71" s="202"/>
      <c r="O71" s="202"/>
      <c r="P71" s="202"/>
      <c r="Q71" s="202"/>
      <c r="R71" s="202"/>
      <c r="S71" s="202"/>
      <c r="T71" s="202"/>
      <c r="U71" s="202"/>
      <c r="V71" s="202"/>
      <c r="W71" s="202"/>
      <c r="X71" s="202"/>
      <c r="Y71" s="202"/>
      <c r="Z71" s="202"/>
      <c r="AA71" s="202"/>
      <c r="AB71" s="202"/>
      <c r="AC71" s="202"/>
      <c r="AD71" s="202"/>
      <c r="AE71" s="202"/>
      <c r="AF71" s="202"/>
      <c r="AG71" s="202"/>
      <c r="AH71" s="202"/>
    </row>
    <row r="72" spans="1:34" s="162" customFormat="1" ht="14.25" customHeight="1" x14ac:dyDescent="0.25">
      <c r="A72" s="202"/>
      <c r="B72" s="202"/>
      <c r="C72" s="220"/>
      <c r="D72" s="220"/>
      <c r="E72" s="220"/>
      <c r="F72" s="220"/>
      <c r="G72" s="220"/>
      <c r="H72" s="220"/>
      <c r="I72" s="220"/>
      <c r="J72" s="220"/>
      <c r="K72" s="221"/>
      <c r="L72" s="224"/>
      <c r="M72" s="202"/>
      <c r="N72" s="202"/>
      <c r="O72" s="202"/>
      <c r="P72" s="202"/>
      <c r="Q72" s="202"/>
      <c r="R72" s="202"/>
      <c r="S72" s="202"/>
      <c r="T72" s="202"/>
      <c r="U72" s="202"/>
      <c r="V72" s="202"/>
      <c r="W72" s="202"/>
      <c r="X72" s="202"/>
      <c r="Y72" s="202"/>
      <c r="Z72" s="202"/>
      <c r="AA72" s="202"/>
      <c r="AB72" s="202"/>
      <c r="AC72" s="202"/>
      <c r="AD72" s="202"/>
      <c r="AE72" s="202"/>
      <c r="AF72" s="202"/>
      <c r="AG72" s="202"/>
      <c r="AH72" s="202"/>
    </row>
    <row r="73" spans="1:34" s="162" customFormat="1" ht="14.25" customHeight="1" x14ac:dyDescent="0.2">
      <c r="C73" s="225"/>
      <c r="D73" s="225"/>
      <c r="E73" s="225"/>
      <c r="F73" s="225"/>
      <c r="G73" s="225"/>
      <c r="H73" s="225"/>
      <c r="I73" s="225"/>
      <c r="J73" s="225"/>
      <c r="K73" s="226"/>
      <c r="L73" s="227"/>
    </row>
    <row r="74" spans="1:34" s="162" customFormat="1" ht="14.25" customHeight="1" x14ac:dyDescent="0.2">
      <c r="C74" s="225"/>
      <c r="D74" s="225"/>
      <c r="E74" s="225"/>
      <c r="F74" s="225"/>
      <c r="G74" s="225"/>
      <c r="H74" s="225"/>
      <c r="I74" s="225"/>
      <c r="J74" s="225"/>
      <c r="K74" s="226"/>
      <c r="L74" s="227"/>
    </row>
    <row r="75" spans="1:34" s="162" customFormat="1" ht="14.25" customHeight="1" x14ac:dyDescent="0.2">
      <c r="C75" s="225"/>
      <c r="D75" s="225"/>
      <c r="E75" s="225"/>
      <c r="F75" s="225"/>
      <c r="G75" s="225"/>
      <c r="H75" s="225"/>
      <c r="I75" s="225"/>
      <c r="J75" s="225"/>
      <c r="K75" s="226"/>
      <c r="L75" s="227"/>
    </row>
    <row r="76" spans="1:34" s="162" customFormat="1" ht="14.25" customHeight="1" x14ac:dyDescent="0.2">
      <c r="C76" s="225"/>
      <c r="D76" s="225"/>
      <c r="E76" s="225"/>
      <c r="F76" s="225"/>
      <c r="G76" s="225"/>
      <c r="H76" s="225"/>
      <c r="I76" s="225"/>
      <c r="J76" s="225"/>
      <c r="K76" s="226"/>
      <c r="L76" s="227"/>
    </row>
    <row r="77" spans="1:34" s="162" customFormat="1" ht="14.25" customHeight="1" x14ac:dyDescent="0.2">
      <c r="C77" s="225"/>
      <c r="D77" s="225"/>
      <c r="E77" s="225"/>
      <c r="F77" s="225"/>
      <c r="G77" s="225"/>
      <c r="H77" s="225"/>
      <c r="I77" s="225"/>
      <c r="J77" s="225"/>
      <c r="K77" s="226"/>
      <c r="L77" s="227"/>
    </row>
    <row r="78" spans="1:34" s="162" customFormat="1" ht="14.25" customHeight="1" x14ac:dyDescent="0.2">
      <c r="C78" s="225"/>
      <c r="D78" s="225"/>
      <c r="E78" s="225"/>
      <c r="F78" s="225"/>
      <c r="G78" s="225"/>
      <c r="H78" s="225"/>
      <c r="I78" s="225"/>
      <c r="J78" s="225"/>
      <c r="K78" s="226"/>
      <c r="L78" s="227"/>
    </row>
    <row r="79" spans="1:34" s="162" customFormat="1" ht="14.25" customHeight="1" x14ac:dyDescent="0.2">
      <c r="C79" s="225"/>
      <c r="D79" s="225"/>
      <c r="E79" s="225"/>
      <c r="F79" s="225"/>
      <c r="G79" s="225"/>
      <c r="H79" s="225"/>
      <c r="I79" s="225"/>
      <c r="J79" s="225"/>
      <c r="K79" s="226"/>
      <c r="L79" s="227"/>
    </row>
    <row r="80" spans="1:34" s="162" customFormat="1" ht="14.25" customHeight="1" x14ac:dyDescent="0.2">
      <c r="C80" s="225"/>
      <c r="D80" s="225"/>
      <c r="E80" s="225"/>
      <c r="F80" s="225"/>
      <c r="G80" s="225"/>
      <c r="H80" s="225"/>
      <c r="I80" s="225"/>
      <c r="J80" s="225"/>
      <c r="K80" s="226"/>
      <c r="L80" s="227"/>
    </row>
    <row r="81" spans="3:12" s="162" customFormat="1" ht="14.25" customHeight="1" x14ac:dyDescent="0.2">
      <c r="C81" s="225"/>
      <c r="D81" s="225"/>
      <c r="E81" s="225"/>
      <c r="F81" s="225"/>
      <c r="G81" s="225"/>
      <c r="H81" s="225"/>
      <c r="I81" s="225"/>
      <c r="J81" s="225"/>
      <c r="K81" s="226"/>
      <c r="L81" s="227"/>
    </row>
    <row r="82" spans="3:12" s="162" customFormat="1" ht="14.25" customHeight="1" x14ac:dyDescent="0.2">
      <c r="C82" s="225"/>
      <c r="D82" s="225"/>
      <c r="E82" s="225"/>
      <c r="F82" s="225"/>
      <c r="G82" s="225"/>
      <c r="H82" s="225"/>
      <c r="I82" s="225"/>
      <c r="J82" s="225"/>
      <c r="K82" s="226"/>
      <c r="L82" s="227"/>
    </row>
    <row r="83" spans="3:12" s="162" customFormat="1" ht="14.25" customHeight="1" x14ac:dyDescent="0.2">
      <c r="C83" s="225"/>
      <c r="D83" s="225"/>
      <c r="E83" s="225"/>
      <c r="F83" s="225"/>
      <c r="G83" s="225"/>
      <c r="H83" s="225"/>
      <c r="I83" s="225"/>
      <c r="J83" s="225"/>
      <c r="K83" s="226"/>
      <c r="L83" s="227"/>
    </row>
    <row r="84" spans="3:12" s="162" customFormat="1" ht="14.25" customHeight="1" x14ac:dyDescent="0.2">
      <c r="C84" s="225"/>
      <c r="D84" s="225"/>
      <c r="E84" s="225"/>
      <c r="F84" s="225"/>
      <c r="G84" s="225"/>
      <c r="H84" s="225"/>
      <c r="I84" s="225"/>
      <c r="J84" s="225"/>
      <c r="K84" s="226"/>
      <c r="L84" s="227"/>
    </row>
    <row r="85" spans="3:12" s="162" customFormat="1" ht="14.25" customHeight="1" x14ac:dyDescent="0.2">
      <c r="C85" s="225"/>
      <c r="D85" s="225"/>
      <c r="E85" s="225"/>
      <c r="F85" s="225"/>
      <c r="G85" s="225"/>
      <c r="H85" s="225"/>
      <c r="I85" s="225"/>
      <c r="J85" s="225"/>
      <c r="K85" s="226"/>
      <c r="L85" s="227"/>
    </row>
    <row r="86" spans="3:12" s="162" customFormat="1" ht="14.25" customHeight="1" x14ac:dyDescent="0.2">
      <c r="C86" s="225"/>
      <c r="D86" s="225"/>
      <c r="E86" s="225"/>
      <c r="F86" s="225"/>
      <c r="G86" s="225"/>
      <c r="H86" s="225"/>
      <c r="I86" s="225"/>
      <c r="J86" s="225"/>
      <c r="K86" s="226"/>
      <c r="L86" s="227"/>
    </row>
    <row r="87" spans="3:12" s="162" customFormat="1" ht="14.25" customHeight="1" x14ac:dyDescent="0.2">
      <c r="C87" s="225"/>
      <c r="D87" s="225"/>
      <c r="E87" s="225"/>
      <c r="F87" s="225"/>
      <c r="G87" s="225"/>
      <c r="H87" s="225"/>
      <c r="I87" s="225"/>
      <c r="J87" s="225"/>
      <c r="K87" s="226"/>
      <c r="L87" s="227"/>
    </row>
    <row r="88" spans="3:12" s="162" customFormat="1" ht="14.25" customHeight="1" x14ac:dyDescent="0.2">
      <c r="C88" s="225"/>
      <c r="D88" s="225"/>
      <c r="E88" s="225"/>
      <c r="F88" s="225"/>
      <c r="G88" s="225"/>
      <c r="H88" s="225"/>
      <c r="I88" s="225"/>
      <c r="J88" s="225"/>
      <c r="K88" s="226"/>
      <c r="L88" s="227"/>
    </row>
    <row r="89" spans="3:12" s="162" customFormat="1" ht="14.25" customHeight="1" x14ac:dyDescent="0.2">
      <c r="C89" s="225"/>
      <c r="D89" s="225"/>
      <c r="E89" s="225"/>
      <c r="F89" s="225"/>
      <c r="G89" s="225"/>
      <c r="H89" s="225"/>
      <c r="I89" s="225"/>
      <c r="J89" s="225"/>
      <c r="K89" s="226"/>
      <c r="L89" s="227"/>
    </row>
    <row r="90" spans="3:12" s="162" customFormat="1" ht="14.25" customHeight="1" x14ac:dyDescent="0.2">
      <c r="C90" s="225"/>
      <c r="D90" s="225"/>
      <c r="E90" s="225"/>
      <c r="F90" s="225"/>
      <c r="G90" s="225"/>
      <c r="H90" s="225"/>
      <c r="I90" s="225"/>
      <c r="J90" s="225"/>
      <c r="K90" s="226"/>
      <c r="L90" s="227"/>
    </row>
    <row r="91" spans="3:12" s="162" customFormat="1" ht="14.25" customHeight="1" x14ac:dyDescent="0.2">
      <c r="C91" s="225"/>
      <c r="D91" s="225"/>
      <c r="E91" s="225"/>
      <c r="F91" s="225"/>
      <c r="G91" s="225"/>
      <c r="H91" s="225"/>
      <c r="I91" s="225"/>
      <c r="J91" s="225"/>
      <c r="K91" s="226"/>
      <c r="L91" s="227"/>
    </row>
    <row r="92" spans="3:12" s="162" customFormat="1" ht="14.25" customHeight="1" x14ac:dyDescent="0.2">
      <c r="C92" s="225"/>
      <c r="D92" s="225"/>
      <c r="E92" s="225"/>
      <c r="F92" s="225"/>
      <c r="G92" s="225"/>
      <c r="H92" s="225"/>
      <c r="I92" s="225"/>
      <c r="J92" s="225"/>
      <c r="K92" s="226"/>
      <c r="L92" s="227"/>
    </row>
    <row r="93" spans="3:12" s="162" customFormat="1" ht="14.25" customHeight="1" x14ac:dyDescent="0.2">
      <c r="C93" s="225"/>
      <c r="D93" s="225"/>
      <c r="E93" s="225"/>
      <c r="F93" s="225"/>
      <c r="G93" s="225"/>
      <c r="H93" s="225"/>
      <c r="I93" s="225"/>
      <c r="J93" s="225"/>
      <c r="K93" s="226"/>
      <c r="L93" s="227"/>
    </row>
    <row r="94" spans="3:12" s="162" customFormat="1" ht="14.25" customHeight="1" x14ac:dyDescent="0.2">
      <c r="C94" s="225"/>
      <c r="D94" s="225"/>
      <c r="E94" s="225"/>
      <c r="F94" s="225"/>
      <c r="G94" s="225"/>
      <c r="H94" s="225"/>
      <c r="I94" s="225"/>
      <c r="J94" s="225"/>
      <c r="K94" s="226"/>
      <c r="L94" s="227"/>
    </row>
    <row r="95" spans="3:12" s="162" customFormat="1" ht="14.25" customHeight="1" x14ac:dyDescent="0.2">
      <c r="C95" s="225"/>
      <c r="D95" s="225"/>
      <c r="E95" s="225"/>
      <c r="F95" s="225"/>
      <c r="G95" s="225"/>
      <c r="H95" s="225"/>
      <c r="I95" s="225"/>
      <c r="J95" s="225"/>
      <c r="K95" s="226"/>
      <c r="L95" s="227"/>
    </row>
    <row r="96" spans="3:12" s="162" customFormat="1" ht="14.25" customHeight="1" x14ac:dyDescent="0.2">
      <c r="C96" s="225"/>
      <c r="D96" s="225"/>
      <c r="E96" s="225"/>
      <c r="F96" s="225"/>
      <c r="G96" s="225"/>
      <c r="H96" s="225"/>
      <c r="I96" s="225"/>
      <c r="J96" s="225"/>
      <c r="K96" s="226"/>
      <c r="L96" s="227"/>
    </row>
    <row r="97" spans="3:12" s="162" customFormat="1" ht="14.25" customHeight="1" x14ac:dyDescent="0.2">
      <c r="C97" s="225"/>
      <c r="D97" s="225"/>
      <c r="E97" s="225"/>
      <c r="F97" s="225"/>
      <c r="G97" s="225"/>
      <c r="H97" s="225"/>
      <c r="I97" s="225"/>
      <c r="J97" s="225"/>
      <c r="K97" s="226"/>
      <c r="L97" s="227"/>
    </row>
    <row r="98" spans="3:12" s="162" customFormat="1" ht="14.25" customHeight="1" x14ac:dyDescent="0.2">
      <c r="C98" s="225"/>
      <c r="D98" s="225"/>
      <c r="E98" s="225"/>
      <c r="F98" s="225"/>
      <c r="G98" s="225"/>
      <c r="H98" s="225"/>
      <c r="I98" s="225"/>
      <c r="J98" s="225"/>
      <c r="K98" s="226"/>
      <c r="L98" s="227"/>
    </row>
    <row r="99" spans="3:12" s="162" customFormat="1" ht="14.25" customHeight="1" x14ac:dyDescent="0.2">
      <c r="C99" s="225"/>
      <c r="D99" s="225"/>
      <c r="E99" s="225"/>
      <c r="F99" s="225"/>
      <c r="G99" s="225"/>
      <c r="H99" s="225"/>
      <c r="I99" s="225"/>
      <c r="J99" s="225"/>
      <c r="K99" s="226"/>
      <c r="L99" s="227"/>
    </row>
    <row r="100" spans="3:12" s="162" customFormat="1" ht="14.25" customHeight="1" x14ac:dyDescent="0.2">
      <c r="C100" s="225"/>
      <c r="D100" s="225"/>
      <c r="E100" s="225"/>
      <c r="F100" s="225"/>
      <c r="G100" s="225"/>
      <c r="H100" s="225"/>
      <c r="I100" s="225"/>
      <c r="J100" s="225"/>
      <c r="K100" s="226"/>
      <c r="L100" s="227"/>
    </row>
    <row r="101" spans="3:12" s="162" customFormat="1" ht="14.25" customHeight="1" x14ac:dyDescent="0.2">
      <c r="C101" s="225"/>
      <c r="D101" s="225"/>
      <c r="E101" s="225"/>
      <c r="F101" s="225"/>
      <c r="G101" s="225"/>
      <c r="H101" s="225"/>
      <c r="I101" s="225"/>
      <c r="J101" s="225"/>
      <c r="K101" s="226"/>
      <c r="L101" s="227"/>
    </row>
    <row r="102" spans="3:12" s="162" customFormat="1" ht="14.25" customHeight="1" x14ac:dyDescent="0.2">
      <c r="C102" s="225"/>
      <c r="D102" s="225"/>
      <c r="E102" s="225"/>
      <c r="F102" s="225"/>
      <c r="G102" s="225"/>
      <c r="H102" s="225"/>
      <c r="I102" s="225"/>
      <c r="J102" s="225"/>
      <c r="K102" s="226"/>
      <c r="L102" s="227"/>
    </row>
    <row r="103" spans="3:12" s="162" customFormat="1" ht="14.25" customHeight="1" x14ac:dyDescent="0.2">
      <c r="C103" s="225"/>
      <c r="D103" s="225"/>
      <c r="E103" s="225"/>
      <c r="F103" s="225"/>
      <c r="G103" s="225"/>
      <c r="H103" s="225"/>
      <c r="I103" s="225"/>
      <c r="J103" s="225"/>
      <c r="K103" s="226"/>
      <c r="L103" s="227"/>
    </row>
    <row r="104" spans="3:12" s="162" customFormat="1" ht="14.25" customHeight="1" x14ac:dyDescent="0.2">
      <c r="C104" s="225"/>
      <c r="D104" s="225"/>
      <c r="E104" s="225"/>
      <c r="F104" s="225"/>
      <c r="G104" s="225"/>
      <c r="H104" s="225"/>
      <c r="I104" s="225"/>
      <c r="J104" s="225"/>
      <c r="K104" s="226"/>
      <c r="L104" s="227"/>
    </row>
    <row r="105" spans="3:12" s="162" customFormat="1" ht="14.25" customHeight="1" x14ac:dyDescent="0.2">
      <c r="C105" s="225"/>
      <c r="D105" s="225"/>
      <c r="E105" s="225"/>
      <c r="F105" s="225"/>
      <c r="G105" s="225"/>
      <c r="H105" s="225"/>
      <c r="I105" s="225"/>
      <c r="J105" s="225"/>
      <c r="K105" s="226"/>
      <c r="L105" s="227"/>
    </row>
    <row r="106" spans="3:12" s="162" customFormat="1" ht="14.25" customHeight="1" x14ac:dyDescent="0.2">
      <c r="C106" s="225"/>
      <c r="D106" s="225"/>
      <c r="E106" s="225"/>
      <c r="F106" s="225"/>
      <c r="G106" s="225"/>
      <c r="H106" s="225"/>
      <c r="I106" s="225"/>
      <c r="J106" s="225"/>
      <c r="K106" s="226"/>
      <c r="L106" s="227"/>
    </row>
    <row r="107" spans="3:12" s="162" customFormat="1" ht="14.25" customHeight="1" x14ac:dyDescent="0.2">
      <c r="C107" s="225"/>
      <c r="D107" s="225"/>
      <c r="E107" s="225"/>
      <c r="F107" s="225"/>
      <c r="G107" s="225"/>
      <c r="H107" s="225"/>
      <c r="I107" s="225"/>
      <c r="J107" s="225"/>
      <c r="K107" s="226"/>
      <c r="L107" s="227"/>
    </row>
    <row r="108" spans="3:12" s="162" customFormat="1" ht="14.25" customHeight="1" x14ac:dyDescent="0.2">
      <c r="C108" s="225"/>
      <c r="D108" s="225"/>
      <c r="E108" s="225"/>
      <c r="F108" s="225"/>
      <c r="G108" s="225"/>
      <c r="H108" s="225"/>
      <c r="I108" s="225"/>
      <c r="J108" s="225"/>
      <c r="K108" s="226"/>
      <c r="L108" s="227"/>
    </row>
    <row r="109" spans="3:12" s="162" customFormat="1" ht="14.25" customHeight="1" x14ac:dyDescent="0.2">
      <c r="C109" s="225"/>
      <c r="D109" s="225"/>
      <c r="E109" s="225"/>
      <c r="F109" s="225"/>
      <c r="G109" s="225"/>
      <c r="H109" s="225"/>
      <c r="I109" s="225"/>
      <c r="J109" s="225"/>
      <c r="K109" s="226"/>
      <c r="L109" s="227"/>
    </row>
    <row r="110" spans="3:12" s="162" customFormat="1" ht="14.25" customHeight="1" x14ac:dyDescent="0.2">
      <c r="C110" s="225"/>
      <c r="D110" s="225"/>
      <c r="E110" s="225"/>
      <c r="F110" s="225"/>
      <c r="G110" s="225"/>
      <c r="H110" s="225"/>
      <c r="I110" s="225"/>
      <c r="J110" s="225"/>
      <c r="K110" s="226"/>
      <c r="L110" s="227"/>
    </row>
    <row r="111" spans="3:12" s="162" customFormat="1" ht="14.25" customHeight="1" x14ac:dyDescent="0.2">
      <c r="C111" s="225"/>
      <c r="D111" s="225"/>
      <c r="E111" s="225"/>
      <c r="F111" s="225"/>
      <c r="G111" s="225"/>
      <c r="H111" s="225"/>
      <c r="I111" s="225"/>
      <c r="J111" s="225"/>
      <c r="K111" s="226"/>
      <c r="L111" s="227"/>
    </row>
    <row r="112" spans="3:12" s="162" customFormat="1" ht="14.25" customHeight="1" x14ac:dyDescent="0.2">
      <c r="C112" s="225"/>
      <c r="D112" s="225"/>
      <c r="E112" s="225"/>
      <c r="F112" s="225"/>
      <c r="G112" s="225"/>
      <c r="H112" s="225"/>
      <c r="I112" s="225"/>
      <c r="J112" s="225"/>
      <c r="K112" s="226"/>
      <c r="L112" s="227"/>
    </row>
    <row r="113" spans="3:12" s="162" customFormat="1" ht="14.25" customHeight="1" x14ac:dyDescent="0.2">
      <c r="C113" s="225"/>
      <c r="D113" s="225"/>
      <c r="E113" s="225"/>
      <c r="F113" s="225"/>
      <c r="G113" s="225"/>
      <c r="H113" s="225"/>
      <c r="I113" s="225"/>
      <c r="J113" s="225"/>
      <c r="K113" s="226"/>
      <c r="L113" s="227"/>
    </row>
    <row r="114" spans="3:12" s="162" customFormat="1" ht="14.25" customHeight="1" x14ac:dyDescent="0.2">
      <c r="C114" s="225"/>
      <c r="D114" s="225"/>
      <c r="E114" s="225"/>
      <c r="F114" s="225"/>
      <c r="G114" s="225"/>
      <c r="H114" s="225"/>
      <c r="I114" s="225"/>
      <c r="J114" s="225"/>
      <c r="K114" s="226"/>
      <c r="L114" s="227"/>
    </row>
    <row r="115" spans="3:12" s="162" customFormat="1" ht="14.25" customHeight="1" x14ac:dyDescent="0.2">
      <c r="C115" s="225"/>
      <c r="D115" s="225"/>
      <c r="E115" s="225"/>
      <c r="F115" s="225"/>
      <c r="G115" s="225"/>
      <c r="H115" s="225"/>
      <c r="I115" s="225"/>
      <c r="J115" s="225"/>
      <c r="K115" s="226"/>
      <c r="L115" s="227"/>
    </row>
    <row r="116" spans="3:12" s="162" customFormat="1" ht="14.25" customHeight="1" x14ac:dyDescent="0.2">
      <c r="C116" s="225"/>
      <c r="D116" s="225"/>
      <c r="E116" s="225"/>
      <c r="F116" s="225"/>
      <c r="G116" s="225"/>
      <c r="H116" s="225"/>
      <c r="I116" s="225"/>
      <c r="J116" s="225"/>
      <c r="K116" s="226"/>
      <c r="L116" s="227"/>
    </row>
    <row r="117" spans="3:12" s="162" customFormat="1" ht="14.25" customHeight="1" x14ac:dyDescent="0.2">
      <c r="C117" s="225"/>
      <c r="D117" s="225"/>
      <c r="E117" s="225"/>
      <c r="F117" s="225"/>
      <c r="G117" s="225"/>
      <c r="H117" s="225"/>
      <c r="I117" s="225"/>
      <c r="J117" s="225"/>
      <c r="K117" s="226"/>
      <c r="L117" s="227"/>
    </row>
    <row r="118" spans="3:12" s="162" customFormat="1" ht="14.25" customHeight="1" x14ac:dyDescent="0.2">
      <c r="C118" s="225"/>
      <c r="D118" s="225"/>
      <c r="E118" s="225"/>
      <c r="F118" s="225"/>
      <c r="G118" s="225"/>
      <c r="H118" s="225"/>
      <c r="I118" s="225"/>
      <c r="J118" s="225"/>
      <c r="K118" s="226"/>
      <c r="L118" s="227"/>
    </row>
    <row r="119" spans="3:12" s="162" customFormat="1" ht="14.25" customHeight="1" x14ac:dyDescent="0.2">
      <c r="C119" s="225"/>
      <c r="D119" s="225"/>
      <c r="E119" s="225"/>
      <c r="F119" s="225"/>
      <c r="G119" s="225"/>
      <c r="H119" s="225"/>
      <c r="I119" s="225"/>
      <c r="J119" s="225"/>
      <c r="K119" s="226"/>
      <c r="L119" s="227"/>
    </row>
    <row r="120" spans="3:12" s="162" customFormat="1" ht="14.25" customHeight="1" x14ac:dyDescent="0.2">
      <c r="C120" s="225"/>
      <c r="D120" s="225"/>
      <c r="E120" s="225"/>
      <c r="F120" s="225"/>
      <c r="G120" s="225"/>
      <c r="H120" s="225"/>
      <c r="I120" s="225"/>
      <c r="J120" s="225"/>
      <c r="K120" s="226"/>
      <c r="L120" s="227"/>
    </row>
    <row r="121" spans="3:12" s="162" customFormat="1" ht="14.25" customHeight="1" x14ac:dyDescent="0.2">
      <c r="C121" s="225"/>
      <c r="D121" s="225"/>
      <c r="E121" s="225"/>
      <c r="F121" s="225"/>
      <c r="G121" s="225"/>
      <c r="H121" s="225"/>
      <c r="I121" s="225"/>
      <c r="J121" s="225"/>
      <c r="K121" s="226"/>
      <c r="L121" s="227"/>
    </row>
    <row r="122" spans="3:12" s="162" customFormat="1" ht="14.25" customHeight="1" x14ac:dyDescent="0.2">
      <c r="C122" s="225"/>
      <c r="D122" s="225"/>
      <c r="E122" s="225"/>
      <c r="F122" s="225"/>
      <c r="G122" s="225"/>
      <c r="H122" s="225"/>
      <c r="I122" s="225"/>
      <c r="J122" s="225"/>
      <c r="K122" s="226"/>
      <c r="L122" s="227"/>
    </row>
    <row r="123" spans="3:12" s="162" customFormat="1" ht="14.25" customHeight="1" x14ac:dyDescent="0.2">
      <c r="C123" s="225"/>
      <c r="D123" s="225"/>
      <c r="E123" s="225"/>
      <c r="F123" s="225"/>
      <c r="G123" s="225"/>
      <c r="H123" s="225"/>
      <c r="I123" s="225"/>
      <c r="J123" s="225"/>
      <c r="K123" s="226"/>
      <c r="L123" s="227"/>
    </row>
    <row r="124" spans="3:12" s="162" customFormat="1" ht="14.25" customHeight="1" x14ac:dyDescent="0.2">
      <c r="C124" s="225"/>
      <c r="D124" s="225"/>
      <c r="E124" s="225"/>
      <c r="F124" s="225"/>
      <c r="G124" s="225"/>
      <c r="H124" s="225"/>
      <c r="I124" s="225"/>
      <c r="J124" s="225"/>
      <c r="K124" s="226"/>
      <c r="L124" s="227"/>
    </row>
    <row r="125" spans="3:12" s="162" customFormat="1" ht="14.25" customHeight="1" x14ac:dyDescent="0.2">
      <c r="C125" s="225"/>
      <c r="D125" s="225"/>
      <c r="E125" s="225"/>
      <c r="F125" s="225"/>
      <c r="G125" s="225"/>
      <c r="H125" s="225"/>
      <c r="I125" s="225"/>
      <c r="J125" s="225"/>
      <c r="K125" s="226"/>
      <c r="L125" s="227"/>
    </row>
    <row r="126" spans="3:12" s="162" customFormat="1" ht="14.25" customHeight="1" x14ac:dyDescent="0.2">
      <c r="C126" s="225"/>
      <c r="D126" s="225"/>
      <c r="E126" s="225"/>
      <c r="F126" s="225"/>
      <c r="G126" s="225"/>
      <c r="H126" s="225"/>
      <c r="I126" s="225"/>
      <c r="J126" s="225"/>
      <c r="K126" s="226"/>
      <c r="L126" s="227"/>
    </row>
    <row r="127" spans="3:12" s="162" customFormat="1" ht="14.25" customHeight="1" x14ac:dyDescent="0.2">
      <c r="C127" s="225"/>
      <c r="D127" s="225"/>
      <c r="E127" s="225"/>
      <c r="F127" s="225"/>
      <c r="G127" s="225"/>
      <c r="H127" s="225"/>
      <c r="I127" s="225"/>
      <c r="J127" s="225"/>
      <c r="K127" s="226"/>
      <c r="L127" s="227"/>
    </row>
    <row r="128" spans="3:12" s="162" customFormat="1" ht="14.25" customHeight="1" x14ac:dyDescent="0.2">
      <c r="C128" s="225"/>
      <c r="D128" s="225"/>
      <c r="E128" s="225"/>
      <c r="F128" s="225"/>
      <c r="G128" s="225"/>
      <c r="H128" s="225"/>
      <c r="I128" s="225"/>
      <c r="J128" s="225"/>
      <c r="K128" s="226"/>
      <c r="L128" s="227"/>
    </row>
    <row r="129" spans="3:12" s="162" customFormat="1" ht="14.25" customHeight="1" x14ac:dyDescent="0.2">
      <c r="C129" s="225"/>
      <c r="D129" s="225"/>
      <c r="E129" s="225"/>
      <c r="F129" s="225"/>
      <c r="G129" s="225"/>
      <c r="H129" s="225"/>
      <c r="I129" s="225"/>
      <c r="J129" s="225"/>
      <c r="K129" s="226"/>
      <c r="L129" s="227"/>
    </row>
    <row r="130" spans="3:12" s="162" customFormat="1" ht="14.25" customHeight="1" x14ac:dyDescent="0.2">
      <c r="C130" s="225"/>
      <c r="D130" s="225"/>
      <c r="E130" s="225"/>
      <c r="F130" s="225"/>
      <c r="G130" s="225"/>
      <c r="H130" s="225"/>
      <c r="I130" s="225"/>
      <c r="J130" s="225"/>
      <c r="K130" s="226"/>
      <c r="L130" s="227"/>
    </row>
    <row r="131" spans="3:12" s="162" customFormat="1" ht="14.25" customHeight="1" x14ac:dyDescent="0.2">
      <c r="C131" s="225"/>
      <c r="D131" s="225"/>
      <c r="E131" s="225"/>
      <c r="F131" s="225"/>
      <c r="G131" s="225"/>
      <c r="H131" s="225"/>
      <c r="I131" s="225"/>
      <c r="J131" s="225"/>
      <c r="K131" s="226"/>
      <c r="L131" s="227"/>
    </row>
    <row r="132" spans="3:12" s="162" customFormat="1" ht="14.25" customHeight="1" x14ac:dyDescent="0.2">
      <c r="C132" s="225"/>
      <c r="D132" s="225"/>
      <c r="E132" s="225"/>
      <c r="F132" s="225"/>
      <c r="G132" s="225"/>
      <c r="H132" s="225"/>
      <c r="I132" s="225"/>
      <c r="J132" s="225"/>
      <c r="K132" s="226"/>
      <c r="L132" s="227"/>
    </row>
    <row r="133" spans="3:12" s="162" customFormat="1" ht="14.25" customHeight="1" x14ac:dyDescent="0.2">
      <c r="C133" s="225"/>
      <c r="D133" s="225"/>
      <c r="E133" s="225"/>
      <c r="F133" s="225"/>
      <c r="G133" s="225"/>
      <c r="H133" s="225"/>
      <c r="I133" s="225"/>
      <c r="J133" s="225"/>
      <c r="K133" s="226"/>
      <c r="L133" s="227"/>
    </row>
    <row r="134" spans="3:12" s="162" customFormat="1" ht="14.25" customHeight="1" x14ac:dyDescent="0.2">
      <c r="C134" s="225"/>
      <c r="D134" s="225"/>
      <c r="E134" s="225"/>
      <c r="F134" s="225"/>
      <c r="G134" s="225"/>
      <c r="H134" s="225"/>
      <c r="I134" s="225"/>
      <c r="J134" s="225"/>
      <c r="K134" s="226"/>
      <c r="L134" s="227"/>
    </row>
    <row r="135" spans="3:12" s="162" customFormat="1" ht="14.25" customHeight="1" x14ac:dyDescent="0.2">
      <c r="C135" s="225"/>
      <c r="D135" s="225"/>
      <c r="E135" s="225"/>
      <c r="F135" s="225"/>
      <c r="G135" s="225"/>
      <c r="H135" s="225"/>
      <c r="I135" s="225"/>
      <c r="J135" s="225"/>
      <c r="K135" s="226"/>
      <c r="L135" s="227"/>
    </row>
    <row r="136" spans="3:12" s="162" customFormat="1" ht="14.25" customHeight="1" x14ac:dyDescent="0.2">
      <c r="C136" s="225"/>
      <c r="D136" s="225"/>
      <c r="E136" s="225"/>
      <c r="F136" s="225"/>
      <c r="G136" s="225"/>
      <c r="H136" s="225"/>
      <c r="I136" s="225"/>
      <c r="J136" s="225"/>
      <c r="K136" s="226"/>
      <c r="L136" s="227"/>
    </row>
    <row r="137" spans="3:12" s="162" customFormat="1" ht="14.25" customHeight="1" x14ac:dyDescent="0.2">
      <c r="C137" s="225"/>
      <c r="D137" s="225"/>
      <c r="E137" s="225"/>
      <c r="F137" s="225"/>
      <c r="G137" s="225"/>
      <c r="H137" s="225"/>
      <c r="I137" s="225"/>
      <c r="J137" s="225"/>
      <c r="K137" s="226"/>
      <c r="L137" s="227"/>
    </row>
    <row r="138" spans="3:12" s="162" customFormat="1" ht="14.25" customHeight="1" x14ac:dyDescent="0.2">
      <c r="C138" s="225"/>
      <c r="D138" s="225"/>
      <c r="E138" s="225"/>
      <c r="F138" s="225"/>
      <c r="G138" s="225"/>
      <c r="H138" s="225"/>
      <c r="I138" s="225"/>
      <c r="J138" s="225"/>
      <c r="K138" s="226"/>
      <c r="L138" s="227"/>
    </row>
    <row r="139" spans="3:12" s="162" customFormat="1" ht="14.25" customHeight="1" x14ac:dyDescent="0.2">
      <c r="C139" s="225"/>
      <c r="D139" s="225"/>
      <c r="E139" s="225"/>
      <c r="F139" s="225"/>
      <c r="G139" s="225"/>
      <c r="H139" s="225"/>
      <c r="I139" s="225"/>
      <c r="J139" s="225"/>
      <c r="K139" s="226"/>
      <c r="L139" s="227"/>
    </row>
    <row r="140" spans="3:12" s="162" customFormat="1" ht="14.25" customHeight="1" x14ac:dyDescent="0.2">
      <c r="C140" s="225"/>
      <c r="D140" s="225"/>
      <c r="E140" s="225"/>
      <c r="F140" s="225"/>
      <c r="G140" s="225"/>
      <c r="H140" s="225"/>
      <c r="I140" s="225"/>
      <c r="J140" s="225"/>
      <c r="K140" s="226"/>
      <c r="L140" s="227"/>
    </row>
    <row r="141" spans="3:12" s="162" customFormat="1" ht="14.25" customHeight="1" x14ac:dyDescent="0.2">
      <c r="C141" s="225"/>
      <c r="D141" s="225"/>
      <c r="E141" s="225"/>
      <c r="F141" s="225"/>
      <c r="G141" s="225"/>
      <c r="H141" s="225"/>
      <c r="I141" s="225"/>
      <c r="J141" s="225"/>
      <c r="K141" s="226"/>
      <c r="L141" s="227"/>
    </row>
    <row r="142" spans="3:12" s="162" customFormat="1" ht="14.25" customHeight="1" x14ac:dyDescent="0.2">
      <c r="C142" s="225"/>
      <c r="D142" s="225"/>
      <c r="E142" s="225"/>
      <c r="F142" s="225"/>
      <c r="G142" s="225"/>
      <c r="H142" s="225"/>
      <c r="I142" s="225"/>
      <c r="J142" s="225"/>
      <c r="K142" s="226"/>
      <c r="L142" s="227"/>
    </row>
    <row r="143" spans="3:12" s="162" customFormat="1" ht="14.25" customHeight="1" x14ac:dyDescent="0.2">
      <c r="C143" s="225"/>
      <c r="D143" s="225"/>
      <c r="E143" s="225"/>
      <c r="F143" s="225"/>
      <c r="G143" s="225"/>
      <c r="H143" s="225"/>
      <c r="I143" s="225"/>
      <c r="J143" s="225"/>
      <c r="K143" s="226"/>
      <c r="L143" s="227"/>
    </row>
    <row r="144" spans="3:12" s="162" customFormat="1" ht="14.25" customHeight="1" x14ac:dyDescent="0.2">
      <c r="C144" s="225"/>
      <c r="D144" s="225"/>
      <c r="E144" s="225"/>
      <c r="F144" s="225"/>
      <c r="G144" s="225"/>
      <c r="H144" s="225"/>
      <c r="I144" s="225"/>
      <c r="J144" s="225"/>
      <c r="K144" s="226"/>
      <c r="L144" s="227"/>
    </row>
    <row r="145" spans="3:12" s="162" customFormat="1" ht="14.25" customHeight="1" x14ac:dyDescent="0.2">
      <c r="C145" s="225"/>
      <c r="D145" s="225"/>
      <c r="E145" s="225"/>
      <c r="F145" s="225"/>
      <c r="G145" s="225"/>
      <c r="H145" s="225"/>
      <c r="I145" s="225"/>
      <c r="J145" s="225"/>
      <c r="K145" s="226"/>
      <c r="L145" s="227"/>
    </row>
    <row r="146" spans="3:12" s="162" customFormat="1" ht="14.25" customHeight="1" x14ac:dyDescent="0.2">
      <c r="C146" s="225"/>
      <c r="D146" s="225"/>
      <c r="E146" s="225"/>
      <c r="F146" s="225"/>
      <c r="G146" s="225"/>
      <c r="H146" s="225"/>
      <c r="I146" s="225"/>
      <c r="J146" s="225"/>
      <c r="K146" s="226"/>
      <c r="L146" s="227"/>
    </row>
    <row r="147" spans="3:12" s="162" customFormat="1" ht="14.25" customHeight="1" x14ac:dyDescent="0.2">
      <c r="C147" s="225"/>
      <c r="D147" s="225"/>
      <c r="E147" s="225"/>
      <c r="F147" s="225"/>
      <c r="G147" s="225"/>
      <c r="H147" s="225"/>
      <c r="I147" s="225"/>
      <c r="J147" s="225"/>
      <c r="K147" s="226"/>
      <c r="L147" s="227"/>
    </row>
    <row r="148" spans="3:12" s="162" customFormat="1" ht="14.25" customHeight="1" x14ac:dyDescent="0.2">
      <c r="C148" s="225"/>
      <c r="D148" s="225"/>
      <c r="E148" s="225"/>
      <c r="F148" s="225"/>
      <c r="G148" s="225"/>
      <c r="H148" s="225"/>
      <c r="I148" s="225"/>
      <c r="J148" s="225"/>
      <c r="K148" s="226"/>
      <c r="L148" s="227"/>
    </row>
    <row r="149" spans="3:12" s="162" customFormat="1" ht="14.25" customHeight="1" x14ac:dyDescent="0.2">
      <c r="C149" s="225"/>
      <c r="D149" s="225"/>
      <c r="E149" s="225"/>
      <c r="F149" s="225"/>
      <c r="G149" s="225"/>
      <c r="H149" s="225"/>
      <c r="I149" s="225"/>
      <c r="J149" s="225"/>
      <c r="K149" s="226"/>
      <c r="L149" s="227"/>
    </row>
    <row r="150" spans="3:12" s="162" customFormat="1" ht="14.25" customHeight="1" x14ac:dyDescent="0.2">
      <c r="C150" s="225"/>
      <c r="D150" s="225"/>
      <c r="E150" s="225"/>
      <c r="F150" s="225"/>
      <c r="G150" s="225"/>
      <c r="H150" s="225"/>
      <c r="I150" s="225"/>
      <c r="J150" s="225"/>
      <c r="K150" s="226"/>
      <c r="L150" s="227"/>
    </row>
    <row r="151" spans="3:12" s="162" customFormat="1" ht="14.25" customHeight="1" x14ac:dyDescent="0.2">
      <c r="C151" s="225"/>
      <c r="D151" s="225"/>
      <c r="E151" s="225"/>
      <c r="F151" s="225"/>
      <c r="G151" s="225"/>
      <c r="H151" s="225"/>
      <c r="I151" s="225"/>
      <c r="J151" s="225"/>
      <c r="K151" s="226"/>
      <c r="L151" s="227"/>
    </row>
    <row r="152" spans="3:12" s="162" customFormat="1" ht="14.25" customHeight="1" x14ac:dyDescent="0.2">
      <c r="C152" s="225"/>
      <c r="D152" s="225"/>
      <c r="E152" s="225"/>
      <c r="F152" s="225"/>
      <c r="G152" s="225"/>
      <c r="H152" s="225"/>
      <c r="I152" s="225"/>
      <c r="J152" s="225"/>
      <c r="K152" s="226"/>
      <c r="L152" s="227"/>
    </row>
    <row r="153" spans="3:12" s="162" customFormat="1" ht="14.25" customHeight="1" x14ac:dyDescent="0.2">
      <c r="C153" s="225"/>
      <c r="D153" s="225"/>
      <c r="E153" s="225"/>
      <c r="F153" s="225"/>
      <c r="G153" s="225"/>
      <c r="H153" s="225"/>
      <c r="I153" s="225"/>
      <c r="J153" s="225"/>
      <c r="K153" s="226"/>
      <c r="L153" s="227"/>
    </row>
    <row r="154" spans="3:12" s="162" customFormat="1" ht="14.25" customHeight="1" x14ac:dyDescent="0.2">
      <c r="C154" s="225"/>
      <c r="D154" s="225"/>
      <c r="E154" s="225"/>
      <c r="F154" s="225"/>
      <c r="G154" s="225"/>
      <c r="H154" s="225"/>
      <c r="I154" s="225"/>
      <c r="J154" s="225"/>
      <c r="K154" s="226"/>
      <c r="L154" s="227"/>
    </row>
    <row r="155" spans="3:12" s="162" customFormat="1" ht="14.25" customHeight="1" x14ac:dyDescent="0.2">
      <c r="C155" s="225"/>
      <c r="D155" s="225"/>
      <c r="E155" s="225"/>
      <c r="F155" s="225"/>
      <c r="G155" s="225"/>
      <c r="H155" s="225"/>
      <c r="I155" s="225"/>
      <c r="J155" s="225"/>
      <c r="K155" s="226"/>
      <c r="L155" s="227"/>
    </row>
    <row r="156" spans="3:12" s="162" customFormat="1" ht="14.25" customHeight="1" x14ac:dyDescent="0.2">
      <c r="C156" s="225"/>
      <c r="D156" s="225"/>
      <c r="E156" s="225"/>
      <c r="F156" s="225"/>
      <c r="G156" s="225"/>
      <c r="H156" s="225"/>
      <c r="I156" s="225"/>
      <c r="J156" s="225"/>
      <c r="K156" s="226"/>
      <c r="L156" s="227"/>
    </row>
    <row r="157" spans="3:12" s="162" customFormat="1" ht="14.25" customHeight="1" x14ac:dyDescent="0.2">
      <c r="C157" s="225"/>
      <c r="D157" s="225"/>
      <c r="E157" s="225"/>
      <c r="F157" s="225"/>
      <c r="G157" s="225"/>
      <c r="H157" s="225"/>
      <c r="I157" s="225"/>
      <c r="J157" s="225"/>
      <c r="K157" s="226"/>
      <c r="L157" s="227"/>
    </row>
    <row r="158" spans="3:12" s="162" customFormat="1" ht="14.25" customHeight="1" x14ac:dyDescent="0.2">
      <c r="C158" s="225"/>
      <c r="D158" s="225"/>
      <c r="E158" s="225"/>
      <c r="F158" s="225"/>
      <c r="G158" s="225"/>
      <c r="H158" s="225"/>
      <c r="I158" s="225"/>
      <c r="J158" s="225"/>
      <c r="K158" s="226"/>
      <c r="L158" s="227"/>
    </row>
    <row r="159" spans="3:12" s="162" customFormat="1" ht="14.25" customHeight="1" x14ac:dyDescent="0.2">
      <c r="C159" s="225"/>
      <c r="D159" s="225"/>
      <c r="E159" s="225"/>
      <c r="F159" s="225"/>
      <c r="G159" s="225"/>
      <c r="H159" s="225"/>
      <c r="I159" s="225"/>
      <c r="J159" s="225"/>
      <c r="K159" s="226"/>
      <c r="L159" s="227"/>
    </row>
    <row r="160" spans="3:12" s="162" customFormat="1" ht="14.25" customHeight="1" x14ac:dyDescent="0.2">
      <c r="C160" s="225"/>
      <c r="D160" s="225"/>
      <c r="E160" s="225"/>
      <c r="F160" s="225"/>
      <c r="G160" s="225"/>
      <c r="H160" s="225"/>
      <c r="I160" s="225"/>
      <c r="J160" s="225"/>
      <c r="K160" s="226"/>
      <c r="L160" s="227"/>
    </row>
    <row r="161" spans="3:12" s="162" customFormat="1" ht="14.25" customHeight="1" x14ac:dyDescent="0.2">
      <c r="C161" s="225"/>
      <c r="D161" s="225"/>
      <c r="E161" s="225"/>
      <c r="F161" s="225"/>
      <c r="G161" s="225"/>
      <c r="H161" s="225"/>
      <c r="I161" s="225"/>
      <c r="J161" s="225"/>
      <c r="K161" s="226"/>
      <c r="L161" s="227"/>
    </row>
    <row r="162" spans="3:12" s="162" customFormat="1" ht="14.25" customHeight="1" x14ac:dyDescent="0.2">
      <c r="C162" s="225"/>
      <c r="D162" s="225"/>
      <c r="E162" s="225"/>
      <c r="F162" s="225"/>
      <c r="G162" s="225"/>
      <c r="H162" s="225"/>
      <c r="I162" s="225"/>
      <c r="J162" s="225"/>
      <c r="K162" s="226"/>
      <c r="L162" s="227"/>
    </row>
    <row r="163" spans="3:12" s="162" customFormat="1" ht="14.25" customHeight="1" x14ac:dyDescent="0.2">
      <c r="C163" s="225"/>
      <c r="D163" s="225"/>
      <c r="E163" s="225"/>
      <c r="F163" s="225"/>
      <c r="G163" s="225"/>
      <c r="H163" s="225"/>
      <c r="I163" s="225"/>
      <c r="J163" s="225"/>
      <c r="K163" s="226"/>
      <c r="L163" s="227"/>
    </row>
    <row r="164" spans="3:12" s="162" customFormat="1" ht="14.25" customHeight="1" x14ac:dyDescent="0.2">
      <c r="C164" s="225"/>
      <c r="D164" s="225"/>
      <c r="E164" s="225"/>
      <c r="F164" s="225"/>
      <c r="G164" s="225"/>
      <c r="H164" s="225"/>
      <c r="I164" s="225"/>
      <c r="J164" s="225"/>
      <c r="K164" s="226"/>
      <c r="L164" s="227"/>
    </row>
    <row r="165" spans="3:12" s="162" customFormat="1" ht="14.25" customHeight="1" x14ac:dyDescent="0.2">
      <c r="C165" s="225"/>
      <c r="D165" s="225"/>
      <c r="E165" s="225"/>
      <c r="F165" s="225"/>
      <c r="G165" s="225"/>
      <c r="H165" s="225"/>
      <c r="I165" s="225"/>
      <c r="J165" s="225"/>
      <c r="K165" s="226"/>
      <c r="L165" s="227"/>
    </row>
    <row r="166" spans="3:12" s="162" customFormat="1" ht="14.25" customHeight="1" x14ac:dyDescent="0.2">
      <c r="C166" s="225"/>
      <c r="D166" s="225"/>
      <c r="E166" s="225"/>
      <c r="F166" s="225"/>
      <c r="G166" s="225"/>
      <c r="H166" s="225"/>
      <c r="I166" s="225"/>
      <c r="J166" s="225"/>
      <c r="K166" s="226"/>
      <c r="L166" s="227"/>
    </row>
    <row r="167" spans="3:12" s="162" customFormat="1" ht="14.25" customHeight="1" x14ac:dyDescent="0.2">
      <c r="C167" s="225"/>
      <c r="D167" s="225"/>
      <c r="E167" s="225"/>
      <c r="F167" s="225"/>
      <c r="G167" s="225"/>
      <c r="H167" s="225"/>
      <c r="I167" s="225"/>
      <c r="J167" s="225"/>
      <c r="K167" s="226"/>
      <c r="L167" s="227"/>
    </row>
    <row r="168" spans="3:12" s="162" customFormat="1" ht="14.25" customHeight="1" x14ac:dyDescent="0.2">
      <c r="C168" s="225"/>
      <c r="D168" s="225"/>
      <c r="E168" s="225"/>
      <c r="F168" s="225"/>
      <c r="G168" s="225"/>
      <c r="H168" s="225"/>
      <c r="I168" s="225"/>
      <c r="J168" s="225"/>
      <c r="K168" s="226"/>
      <c r="L168" s="227"/>
    </row>
    <row r="169" spans="3:12" s="162" customFormat="1" ht="14.25" customHeight="1" x14ac:dyDescent="0.2">
      <c r="C169" s="225"/>
      <c r="D169" s="225"/>
      <c r="E169" s="225"/>
      <c r="F169" s="225"/>
      <c r="G169" s="225"/>
      <c r="H169" s="225"/>
      <c r="I169" s="225"/>
      <c r="J169" s="225"/>
      <c r="K169" s="226"/>
      <c r="L169" s="227"/>
    </row>
    <row r="170" spans="3:12" s="162" customFormat="1" ht="14.25" customHeight="1" x14ac:dyDescent="0.2">
      <c r="C170" s="225"/>
      <c r="D170" s="225"/>
      <c r="E170" s="225"/>
      <c r="F170" s="225"/>
      <c r="G170" s="225"/>
      <c r="H170" s="225"/>
      <c r="I170" s="225"/>
      <c r="J170" s="225"/>
      <c r="K170" s="226"/>
      <c r="L170" s="227"/>
    </row>
    <row r="171" spans="3:12" s="162" customFormat="1" ht="14.25" customHeight="1" x14ac:dyDescent="0.2">
      <c r="C171" s="225"/>
      <c r="D171" s="225"/>
      <c r="E171" s="225"/>
      <c r="F171" s="225"/>
      <c r="G171" s="225"/>
      <c r="H171" s="225"/>
      <c r="I171" s="225"/>
      <c r="J171" s="225"/>
      <c r="K171" s="226"/>
      <c r="L171" s="227"/>
    </row>
    <row r="172" spans="3:12" s="162" customFormat="1" ht="14.25" customHeight="1" x14ac:dyDescent="0.2">
      <c r="C172" s="225"/>
      <c r="D172" s="225"/>
      <c r="E172" s="225"/>
      <c r="F172" s="225"/>
      <c r="G172" s="225"/>
      <c r="H172" s="225"/>
      <c r="I172" s="225"/>
      <c r="J172" s="225"/>
      <c r="K172" s="226"/>
      <c r="L172" s="227"/>
    </row>
    <row r="173" spans="3:12" s="162" customFormat="1" ht="14.25" customHeight="1" x14ac:dyDescent="0.2">
      <c r="C173" s="225"/>
      <c r="D173" s="225"/>
      <c r="E173" s="225"/>
      <c r="F173" s="225"/>
      <c r="G173" s="225"/>
      <c r="H173" s="225"/>
      <c r="I173" s="225"/>
      <c r="J173" s="225"/>
      <c r="K173" s="226"/>
      <c r="L173" s="227"/>
    </row>
    <row r="174" spans="3:12" s="162" customFormat="1" ht="14.25" customHeight="1" x14ac:dyDescent="0.2">
      <c r="C174" s="225"/>
      <c r="D174" s="225"/>
      <c r="E174" s="225"/>
      <c r="F174" s="225"/>
      <c r="G174" s="225"/>
      <c r="H174" s="225"/>
      <c r="I174" s="225"/>
      <c r="J174" s="225"/>
      <c r="K174" s="226"/>
      <c r="L174" s="227"/>
    </row>
    <row r="175" spans="3:12" s="162" customFormat="1" ht="14.25" customHeight="1" x14ac:dyDescent="0.2">
      <c r="C175" s="225"/>
      <c r="D175" s="225"/>
      <c r="E175" s="225"/>
      <c r="F175" s="225"/>
      <c r="G175" s="225"/>
      <c r="H175" s="225"/>
      <c r="I175" s="225"/>
      <c r="J175" s="225"/>
      <c r="K175" s="226"/>
      <c r="L175" s="227"/>
    </row>
    <row r="176" spans="3:12" s="162" customFormat="1" ht="14.25" customHeight="1" x14ac:dyDescent="0.2">
      <c r="C176" s="225"/>
      <c r="D176" s="225"/>
      <c r="E176" s="225"/>
      <c r="F176" s="225"/>
      <c r="G176" s="225"/>
      <c r="H176" s="225"/>
      <c r="I176" s="225"/>
      <c r="J176" s="225"/>
      <c r="K176" s="226"/>
      <c r="L176" s="227"/>
    </row>
    <row r="177" spans="3:12" s="162" customFormat="1" ht="14.25" customHeight="1" x14ac:dyDescent="0.2">
      <c r="C177" s="225"/>
      <c r="D177" s="225"/>
      <c r="E177" s="225"/>
      <c r="F177" s="225"/>
      <c r="G177" s="225"/>
      <c r="H177" s="225"/>
      <c r="I177" s="225"/>
      <c r="J177" s="225"/>
      <c r="K177" s="226"/>
      <c r="L177" s="227"/>
    </row>
    <row r="178" spans="3:12" s="162" customFormat="1" ht="14.25" customHeight="1" x14ac:dyDescent="0.2">
      <c r="C178" s="225"/>
      <c r="D178" s="225"/>
      <c r="E178" s="225"/>
      <c r="F178" s="225"/>
      <c r="G178" s="225"/>
      <c r="H178" s="225"/>
      <c r="I178" s="225"/>
      <c r="J178" s="225"/>
      <c r="K178" s="226"/>
      <c r="L178" s="227"/>
    </row>
    <row r="179" spans="3:12" s="162" customFormat="1" ht="14.25" customHeight="1" x14ac:dyDescent="0.2">
      <c r="C179" s="225"/>
      <c r="D179" s="225"/>
      <c r="E179" s="225"/>
      <c r="F179" s="225"/>
      <c r="G179" s="225"/>
      <c r="H179" s="225"/>
      <c r="I179" s="225"/>
      <c r="J179" s="225"/>
      <c r="K179" s="226"/>
      <c r="L179" s="227"/>
    </row>
    <row r="180" spans="3:12" s="162" customFormat="1" ht="14.25" customHeight="1" x14ac:dyDescent="0.2">
      <c r="C180" s="225"/>
      <c r="D180" s="225"/>
      <c r="E180" s="225"/>
      <c r="F180" s="225"/>
      <c r="G180" s="225"/>
      <c r="H180" s="225"/>
      <c r="I180" s="225"/>
      <c r="J180" s="225"/>
      <c r="K180" s="226"/>
      <c r="L180" s="227"/>
    </row>
    <row r="181" spans="3:12" s="162" customFormat="1" ht="14.25" customHeight="1" x14ac:dyDescent="0.2">
      <c r="C181" s="225"/>
      <c r="D181" s="225"/>
      <c r="E181" s="225"/>
      <c r="F181" s="225"/>
      <c r="G181" s="225"/>
      <c r="H181" s="225"/>
      <c r="I181" s="225"/>
      <c r="J181" s="225"/>
      <c r="K181" s="226"/>
      <c r="L181" s="227"/>
    </row>
    <row r="182" spans="3:12" s="162" customFormat="1" ht="14.25" customHeight="1" x14ac:dyDescent="0.2">
      <c r="C182" s="225"/>
      <c r="D182" s="225"/>
      <c r="E182" s="225"/>
      <c r="F182" s="225"/>
      <c r="G182" s="225"/>
      <c r="H182" s="225"/>
      <c r="I182" s="225"/>
      <c r="J182" s="225"/>
      <c r="K182" s="226"/>
      <c r="L182" s="227"/>
    </row>
    <row r="183" spans="3:12" s="162" customFormat="1" ht="14.25" customHeight="1" x14ac:dyDescent="0.2">
      <c r="C183" s="225"/>
      <c r="D183" s="225"/>
      <c r="E183" s="225"/>
      <c r="F183" s="225"/>
      <c r="G183" s="225"/>
      <c r="H183" s="225"/>
      <c r="I183" s="225"/>
      <c r="J183" s="225"/>
      <c r="K183" s="226"/>
      <c r="L183" s="227"/>
    </row>
    <row r="184" spans="3:12" s="162" customFormat="1" ht="14.25" customHeight="1" x14ac:dyDescent="0.2">
      <c r="C184" s="225"/>
      <c r="D184" s="225"/>
      <c r="E184" s="225"/>
      <c r="F184" s="225"/>
      <c r="G184" s="225"/>
      <c r="H184" s="225"/>
      <c r="I184" s="225"/>
      <c r="J184" s="225"/>
      <c r="K184" s="226"/>
      <c r="L184" s="227"/>
    </row>
    <row r="185" spans="3:12" s="162" customFormat="1" ht="14.25" customHeight="1" x14ac:dyDescent="0.2">
      <c r="C185" s="225"/>
      <c r="D185" s="225"/>
      <c r="E185" s="225"/>
      <c r="F185" s="225"/>
      <c r="G185" s="225"/>
      <c r="H185" s="225"/>
      <c r="I185" s="225"/>
      <c r="J185" s="225"/>
      <c r="K185" s="226"/>
      <c r="L185" s="227"/>
    </row>
    <row r="186" spans="3:12" s="162" customFormat="1" ht="14.25" customHeight="1" x14ac:dyDescent="0.2">
      <c r="C186" s="225"/>
      <c r="D186" s="225"/>
      <c r="E186" s="225"/>
      <c r="F186" s="225"/>
      <c r="G186" s="225"/>
      <c r="H186" s="225"/>
      <c r="I186" s="225"/>
      <c r="J186" s="225"/>
      <c r="K186" s="226"/>
      <c r="L186" s="227"/>
    </row>
    <row r="187" spans="3:12" s="162" customFormat="1" ht="14.25" customHeight="1" x14ac:dyDescent="0.2">
      <c r="C187" s="225"/>
      <c r="D187" s="225"/>
      <c r="E187" s="225"/>
      <c r="F187" s="225"/>
      <c r="G187" s="225"/>
      <c r="H187" s="225"/>
      <c r="I187" s="225"/>
      <c r="J187" s="225"/>
      <c r="K187" s="226"/>
      <c r="L187" s="227"/>
    </row>
    <row r="188" spans="3:12" s="162" customFormat="1" ht="14.25" customHeight="1" x14ac:dyDescent="0.2">
      <c r="C188" s="225"/>
      <c r="D188" s="225"/>
      <c r="E188" s="225"/>
      <c r="F188" s="225"/>
      <c r="G188" s="225"/>
      <c r="H188" s="225"/>
      <c r="I188" s="225"/>
      <c r="J188" s="225"/>
      <c r="K188" s="226"/>
      <c r="L188" s="227"/>
    </row>
    <row r="189" spans="3:12" s="162" customFormat="1" ht="14.25" customHeight="1" x14ac:dyDescent="0.2">
      <c r="C189" s="225"/>
      <c r="D189" s="225"/>
      <c r="E189" s="225"/>
      <c r="F189" s="225"/>
      <c r="G189" s="225"/>
      <c r="H189" s="225"/>
      <c r="I189" s="225"/>
      <c r="J189" s="225"/>
      <c r="K189" s="226"/>
      <c r="L189" s="227"/>
    </row>
    <row r="190" spans="3:12" s="162" customFormat="1" ht="14.25" customHeight="1" x14ac:dyDescent="0.2">
      <c r="C190" s="225"/>
      <c r="D190" s="225"/>
      <c r="E190" s="225"/>
      <c r="F190" s="225"/>
      <c r="G190" s="225"/>
      <c r="H190" s="225"/>
      <c r="I190" s="225"/>
      <c r="J190" s="225"/>
      <c r="K190" s="226"/>
      <c r="L190" s="227"/>
    </row>
    <row r="191" spans="3:12" s="162" customFormat="1" ht="14.25" customHeight="1" x14ac:dyDescent="0.2">
      <c r="C191" s="225"/>
      <c r="D191" s="225"/>
      <c r="E191" s="225"/>
      <c r="F191" s="225"/>
      <c r="G191" s="225"/>
      <c r="H191" s="225"/>
      <c r="I191" s="225"/>
      <c r="J191" s="225"/>
      <c r="K191" s="226"/>
      <c r="L191" s="227"/>
    </row>
    <row r="192" spans="3:12" s="162" customFormat="1" ht="14.25" customHeight="1" x14ac:dyDescent="0.2">
      <c r="C192" s="225"/>
      <c r="D192" s="225"/>
      <c r="E192" s="225"/>
      <c r="F192" s="225"/>
      <c r="G192" s="225"/>
      <c r="H192" s="225"/>
      <c r="I192" s="225"/>
      <c r="J192" s="225"/>
      <c r="K192" s="226"/>
      <c r="L192" s="227"/>
    </row>
    <row r="193" spans="3:12" s="162" customFormat="1" ht="14.25" customHeight="1" x14ac:dyDescent="0.2">
      <c r="C193" s="225"/>
      <c r="D193" s="225"/>
      <c r="E193" s="225"/>
      <c r="F193" s="225"/>
      <c r="G193" s="225"/>
      <c r="H193" s="225"/>
      <c r="I193" s="225"/>
      <c r="J193" s="225"/>
      <c r="K193" s="226"/>
      <c r="L193" s="227"/>
    </row>
    <row r="194" spans="3:12" s="162" customFormat="1" ht="14.25" customHeight="1" x14ac:dyDescent="0.2">
      <c r="C194" s="225"/>
      <c r="D194" s="225"/>
      <c r="E194" s="225"/>
      <c r="F194" s="225"/>
      <c r="G194" s="225"/>
      <c r="H194" s="225"/>
      <c r="I194" s="225"/>
      <c r="J194" s="225"/>
      <c r="K194" s="226"/>
      <c r="L194" s="227"/>
    </row>
    <row r="195" spans="3:12" s="162" customFormat="1" ht="14.25" customHeight="1" x14ac:dyDescent="0.2">
      <c r="C195" s="225"/>
      <c r="D195" s="225"/>
      <c r="E195" s="225"/>
      <c r="F195" s="225"/>
      <c r="G195" s="225"/>
      <c r="H195" s="225"/>
      <c r="I195" s="225"/>
      <c r="J195" s="225"/>
      <c r="K195" s="226"/>
      <c r="L195" s="227"/>
    </row>
    <row r="196" spans="3:12" s="162" customFormat="1" ht="14.25" customHeight="1" x14ac:dyDescent="0.2">
      <c r="C196" s="225"/>
      <c r="D196" s="225"/>
      <c r="E196" s="225"/>
      <c r="F196" s="225"/>
      <c r="G196" s="225"/>
      <c r="H196" s="225"/>
      <c r="I196" s="225"/>
      <c r="J196" s="225"/>
      <c r="K196" s="226"/>
      <c r="L196" s="227"/>
    </row>
    <row r="197" spans="3:12" s="162" customFormat="1" ht="14.25" customHeight="1" x14ac:dyDescent="0.2">
      <c r="C197" s="225"/>
      <c r="D197" s="225"/>
      <c r="E197" s="225"/>
      <c r="F197" s="225"/>
      <c r="G197" s="225"/>
      <c r="H197" s="225"/>
      <c r="I197" s="225"/>
      <c r="J197" s="225"/>
      <c r="K197" s="226"/>
      <c r="L197" s="227"/>
    </row>
    <row r="198" spans="3:12" s="162" customFormat="1" ht="14.25" customHeight="1" x14ac:dyDescent="0.2">
      <c r="C198" s="225"/>
      <c r="D198" s="225"/>
      <c r="E198" s="225"/>
      <c r="F198" s="225"/>
      <c r="G198" s="225"/>
      <c r="H198" s="225"/>
      <c r="I198" s="225"/>
      <c r="J198" s="225"/>
      <c r="K198" s="226"/>
      <c r="L198" s="227"/>
    </row>
    <row r="199" spans="3:12" s="162" customFormat="1" ht="14.25" customHeight="1" x14ac:dyDescent="0.2">
      <c r="C199" s="225"/>
      <c r="D199" s="225"/>
      <c r="E199" s="225"/>
      <c r="F199" s="225"/>
      <c r="G199" s="225"/>
      <c r="H199" s="225"/>
      <c r="I199" s="225"/>
      <c r="J199" s="225"/>
      <c r="K199" s="226"/>
      <c r="L199" s="227"/>
    </row>
    <row r="200" spans="3:12" s="162" customFormat="1" ht="14.25" customHeight="1" x14ac:dyDescent="0.2">
      <c r="C200" s="225"/>
      <c r="D200" s="225"/>
      <c r="E200" s="225"/>
      <c r="F200" s="225"/>
      <c r="G200" s="225"/>
      <c r="H200" s="225"/>
      <c r="I200" s="225"/>
      <c r="J200" s="225"/>
      <c r="K200" s="226"/>
      <c r="L200" s="227"/>
    </row>
    <row r="201" spans="3:12" s="162" customFormat="1" ht="14.25" customHeight="1" x14ac:dyDescent="0.2">
      <c r="C201" s="225"/>
      <c r="D201" s="225"/>
      <c r="E201" s="225"/>
      <c r="F201" s="225"/>
      <c r="G201" s="225"/>
      <c r="H201" s="225"/>
      <c r="I201" s="225"/>
      <c r="J201" s="225"/>
      <c r="K201" s="226"/>
      <c r="L201" s="227"/>
    </row>
    <row r="202" spans="3:12" s="162" customFormat="1" ht="14.25" customHeight="1" x14ac:dyDescent="0.2">
      <c r="C202" s="225"/>
      <c r="D202" s="225"/>
      <c r="E202" s="225"/>
      <c r="F202" s="225"/>
      <c r="G202" s="225"/>
      <c r="H202" s="225"/>
      <c r="I202" s="225"/>
      <c r="J202" s="225"/>
      <c r="K202" s="226"/>
      <c r="L202" s="227"/>
    </row>
    <row r="203" spans="3:12" s="162" customFormat="1" ht="14.25" customHeight="1" x14ac:dyDescent="0.2">
      <c r="C203" s="225"/>
      <c r="D203" s="225"/>
      <c r="E203" s="225"/>
      <c r="F203" s="225"/>
      <c r="G203" s="225"/>
      <c r="H203" s="225"/>
      <c r="I203" s="225"/>
      <c r="J203" s="225"/>
      <c r="K203" s="226"/>
      <c r="L203" s="227"/>
    </row>
    <row r="204" spans="3:12" s="162" customFormat="1" ht="14.25" customHeight="1" x14ac:dyDescent="0.2">
      <c r="C204" s="225"/>
      <c r="D204" s="225"/>
      <c r="E204" s="225"/>
      <c r="F204" s="225"/>
      <c r="G204" s="225"/>
      <c r="H204" s="225"/>
      <c r="I204" s="225"/>
      <c r="J204" s="225"/>
      <c r="K204" s="226"/>
      <c r="L204" s="227"/>
    </row>
    <row r="205" spans="3:12" s="162" customFormat="1" ht="14.25" customHeight="1" x14ac:dyDescent="0.2">
      <c r="C205" s="225"/>
      <c r="D205" s="225"/>
      <c r="E205" s="225"/>
      <c r="F205" s="225"/>
      <c r="G205" s="225"/>
      <c r="H205" s="225"/>
      <c r="I205" s="225"/>
      <c r="J205" s="225"/>
      <c r="K205" s="226"/>
      <c r="L205" s="227"/>
    </row>
    <row r="206" spans="3:12" s="162" customFormat="1" ht="14.25" customHeight="1" x14ac:dyDescent="0.2">
      <c r="C206" s="225"/>
      <c r="D206" s="225"/>
      <c r="E206" s="225"/>
      <c r="F206" s="225"/>
      <c r="G206" s="225"/>
      <c r="H206" s="225"/>
      <c r="I206" s="225"/>
      <c r="J206" s="225"/>
      <c r="K206" s="226"/>
      <c r="L206" s="227"/>
    </row>
    <row r="207" spans="3:12" s="162" customFormat="1" ht="14.25" customHeight="1" x14ac:dyDescent="0.2">
      <c r="C207" s="225"/>
      <c r="D207" s="225"/>
      <c r="E207" s="225"/>
      <c r="F207" s="225"/>
      <c r="G207" s="225"/>
      <c r="H207" s="225"/>
      <c r="I207" s="225"/>
      <c r="J207" s="225"/>
      <c r="K207" s="226"/>
      <c r="L207" s="227"/>
    </row>
    <row r="208" spans="3:12" s="162" customFormat="1" ht="14.25" customHeight="1" x14ac:dyDescent="0.2">
      <c r="C208" s="225"/>
      <c r="D208" s="225"/>
      <c r="E208" s="225"/>
      <c r="F208" s="225"/>
      <c r="G208" s="225"/>
      <c r="H208" s="225"/>
      <c r="I208" s="225"/>
      <c r="J208" s="225"/>
      <c r="K208" s="226"/>
      <c r="L208" s="227"/>
    </row>
    <row r="209" spans="3:12" s="162" customFormat="1" ht="14.25" customHeight="1" x14ac:dyDescent="0.2">
      <c r="C209" s="225"/>
      <c r="D209" s="225"/>
      <c r="E209" s="225"/>
      <c r="F209" s="225"/>
      <c r="G209" s="225"/>
      <c r="H209" s="225"/>
      <c r="I209" s="225"/>
      <c r="J209" s="225"/>
      <c r="K209" s="226"/>
      <c r="L209" s="227"/>
    </row>
    <row r="210" spans="3:12" s="162" customFormat="1" ht="14.25" customHeight="1" x14ac:dyDescent="0.2">
      <c r="C210" s="225"/>
      <c r="D210" s="225"/>
      <c r="E210" s="225"/>
      <c r="F210" s="225"/>
      <c r="G210" s="225"/>
      <c r="H210" s="225"/>
      <c r="I210" s="225"/>
      <c r="J210" s="225"/>
      <c r="K210" s="226"/>
      <c r="L210" s="227"/>
    </row>
    <row r="211" spans="3:12" s="162" customFormat="1" ht="14.25" customHeight="1" x14ac:dyDescent="0.2">
      <c r="C211" s="225"/>
      <c r="D211" s="225"/>
      <c r="E211" s="225"/>
      <c r="F211" s="225"/>
      <c r="G211" s="225"/>
      <c r="H211" s="225"/>
      <c r="I211" s="225"/>
      <c r="J211" s="225"/>
      <c r="K211" s="226"/>
      <c r="L211" s="227"/>
    </row>
    <row r="212" spans="3:12" s="162" customFormat="1" ht="14.25" customHeight="1" x14ac:dyDescent="0.2">
      <c r="C212" s="225"/>
      <c r="D212" s="225"/>
      <c r="E212" s="225"/>
      <c r="F212" s="225"/>
      <c r="G212" s="225"/>
      <c r="H212" s="225"/>
      <c r="I212" s="225"/>
      <c r="J212" s="225"/>
      <c r="K212" s="226"/>
      <c r="L212" s="227"/>
    </row>
    <row r="213" spans="3:12" s="162" customFormat="1" ht="14.25" customHeight="1" x14ac:dyDescent="0.2">
      <c r="C213" s="225"/>
      <c r="D213" s="225"/>
      <c r="E213" s="225"/>
      <c r="F213" s="225"/>
      <c r="G213" s="225"/>
      <c r="H213" s="225"/>
      <c r="I213" s="225"/>
      <c r="J213" s="225"/>
      <c r="K213" s="226"/>
      <c r="L213" s="227"/>
    </row>
    <row r="214" spans="3:12" s="162" customFormat="1" ht="14.25" customHeight="1" x14ac:dyDescent="0.2">
      <c r="C214" s="225"/>
      <c r="D214" s="225"/>
      <c r="E214" s="225"/>
      <c r="F214" s="225"/>
      <c r="G214" s="225"/>
      <c r="H214" s="225"/>
      <c r="I214" s="225"/>
      <c r="J214" s="225"/>
      <c r="K214" s="226"/>
      <c r="L214" s="227"/>
    </row>
    <row r="215" spans="3:12" s="162" customFormat="1" ht="14.25" customHeight="1" x14ac:dyDescent="0.2">
      <c r="C215" s="225"/>
      <c r="D215" s="225"/>
      <c r="E215" s="225"/>
      <c r="F215" s="225"/>
      <c r="G215" s="225"/>
      <c r="H215" s="225"/>
      <c r="I215" s="225"/>
      <c r="J215" s="225"/>
      <c r="K215" s="226"/>
      <c r="L215" s="227"/>
    </row>
    <row r="216" spans="3:12" s="162" customFormat="1" ht="14.25" customHeight="1" x14ac:dyDescent="0.2">
      <c r="C216" s="225"/>
      <c r="D216" s="225"/>
      <c r="E216" s="225"/>
      <c r="F216" s="225"/>
      <c r="G216" s="225"/>
      <c r="H216" s="225"/>
      <c r="I216" s="225"/>
      <c r="J216" s="225"/>
      <c r="K216" s="226"/>
      <c r="L216" s="227"/>
    </row>
    <row r="217" spans="3:12" s="162" customFormat="1" ht="14.25" customHeight="1" x14ac:dyDescent="0.2">
      <c r="C217" s="225"/>
      <c r="D217" s="225"/>
      <c r="E217" s="225"/>
      <c r="F217" s="225"/>
      <c r="G217" s="225"/>
      <c r="H217" s="225"/>
      <c r="I217" s="225"/>
      <c r="J217" s="225"/>
      <c r="K217" s="226"/>
      <c r="L217" s="227"/>
    </row>
    <row r="218" spans="3:12" s="162" customFormat="1" ht="14.25" customHeight="1" x14ac:dyDescent="0.2">
      <c r="C218" s="225"/>
      <c r="D218" s="225"/>
      <c r="E218" s="225"/>
      <c r="F218" s="225"/>
      <c r="G218" s="225"/>
      <c r="H218" s="225"/>
      <c r="I218" s="225"/>
      <c r="J218" s="225"/>
      <c r="K218" s="226"/>
      <c r="L218" s="227"/>
    </row>
    <row r="219" spans="3:12" s="162" customFormat="1" ht="14.25" customHeight="1" x14ac:dyDescent="0.2">
      <c r="C219" s="225"/>
      <c r="D219" s="225"/>
      <c r="E219" s="225"/>
      <c r="F219" s="225"/>
      <c r="G219" s="225"/>
      <c r="H219" s="225"/>
      <c r="I219" s="225"/>
      <c r="J219" s="225"/>
      <c r="K219" s="226"/>
      <c r="L219" s="227"/>
    </row>
    <row r="220" spans="3:12" s="162" customFormat="1" ht="14.25" customHeight="1" x14ac:dyDescent="0.2">
      <c r="C220" s="225"/>
      <c r="D220" s="225"/>
      <c r="E220" s="225"/>
      <c r="F220" s="225"/>
      <c r="G220" s="225"/>
      <c r="H220" s="225"/>
      <c r="I220" s="225"/>
      <c r="J220" s="225"/>
      <c r="K220" s="226"/>
      <c r="L220" s="227"/>
    </row>
    <row r="221" spans="3:12" s="162" customFormat="1" ht="14.25" customHeight="1" x14ac:dyDescent="0.2">
      <c r="C221" s="225"/>
      <c r="D221" s="225"/>
      <c r="E221" s="225"/>
      <c r="F221" s="225"/>
      <c r="G221" s="225"/>
      <c r="H221" s="225"/>
      <c r="I221" s="225"/>
      <c r="J221" s="225"/>
      <c r="K221" s="226"/>
      <c r="L221" s="227"/>
    </row>
    <row r="222" spans="3:12" s="162" customFormat="1" ht="14.25" customHeight="1" x14ac:dyDescent="0.2">
      <c r="C222" s="225"/>
      <c r="D222" s="225"/>
      <c r="E222" s="225"/>
      <c r="F222" s="225"/>
      <c r="G222" s="225"/>
      <c r="H222" s="225"/>
      <c r="I222" s="225"/>
      <c r="J222" s="225"/>
      <c r="K222" s="226"/>
      <c r="L222" s="227"/>
    </row>
    <row r="223" spans="3:12" s="162" customFormat="1" ht="14.25" customHeight="1" x14ac:dyDescent="0.2">
      <c r="C223" s="225"/>
      <c r="D223" s="225"/>
      <c r="E223" s="225"/>
      <c r="F223" s="225"/>
      <c r="G223" s="225"/>
      <c r="H223" s="225"/>
      <c r="I223" s="225"/>
      <c r="J223" s="225"/>
      <c r="K223" s="226"/>
      <c r="L223" s="227"/>
    </row>
    <row r="224" spans="3:12" s="162" customFormat="1" ht="14.25" customHeight="1" x14ac:dyDescent="0.2">
      <c r="C224" s="225"/>
      <c r="D224" s="225"/>
      <c r="E224" s="225"/>
      <c r="F224" s="225"/>
      <c r="G224" s="225"/>
      <c r="H224" s="225"/>
      <c r="I224" s="225"/>
      <c r="J224" s="225"/>
      <c r="K224" s="226"/>
      <c r="L224" s="227"/>
    </row>
    <row r="225" spans="3:12" s="162" customFormat="1" ht="14.25" customHeight="1" x14ac:dyDescent="0.2">
      <c r="C225" s="225"/>
      <c r="D225" s="225"/>
      <c r="E225" s="225"/>
      <c r="F225" s="225"/>
      <c r="G225" s="225"/>
      <c r="H225" s="225"/>
      <c r="I225" s="225"/>
      <c r="J225" s="225"/>
      <c r="K225" s="226"/>
      <c r="L225" s="227"/>
    </row>
    <row r="226" spans="3:12" s="162" customFormat="1" ht="14.25" customHeight="1" x14ac:dyDescent="0.2">
      <c r="C226" s="225"/>
      <c r="D226" s="225"/>
      <c r="E226" s="225"/>
      <c r="F226" s="225"/>
      <c r="G226" s="225"/>
      <c r="H226" s="225"/>
      <c r="I226" s="225"/>
      <c r="J226" s="225"/>
      <c r="K226" s="226"/>
      <c r="L226" s="227"/>
    </row>
    <row r="227" spans="3:12" s="162" customFormat="1" ht="14.25" customHeight="1" x14ac:dyDescent="0.2">
      <c r="C227" s="225"/>
      <c r="D227" s="225"/>
      <c r="E227" s="225"/>
      <c r="F227" s="225"/>
      <c r="G227" s="225"/>
      <c r="H227" s="225"/>
      <c r="I227" s="225"/>
      <c r="J227" s="225"/>
      <c r="K227" s="226"/>
      <c r="L227" s="227"/>
    </row>
    <row r="228" spans="3:12" s="162" customFormat="1" ht="14.25" customHeight="1" x14ac:dyDescent="0.2">
      <c r="C228" s="225"/>
      <c r="D228" s="225"/>
      <c r="E228" s="225"/>
      <c r="F228" s="225"/>
      <c r="G228" s="225"/>
      <c r="H228" s="225"/>
      <c r="I228" s="225"/>
      <c r="J228" s="225"/>
      <c r="K228" s="226"/>
      <c r="L228" s="227"/>
    </row>
    <row r="229" spans="3:12" s="162" customFormat="1" ht="14.25" customHeight="1" x14ac:dyDescent="0.2">
      <c r="C229" s="225"/>
      <c r="D229" s="225"/>
      <c r="E229" s="225"/>
      <c r="F229" s="225"/>
      <c r="G229" s="225"/>
      <c r="H229" s="225"/>
      <c r="I229" s="225"/>
      <c r="J229" s="225"/>
      <c r="K229" s="226"/>
      <c r="L229" s="227"/>
    </row>
    <row r="230" spans="3:12" s="162" customFormat="1" ht="14.25" customHeight="1" x14ac:dyDescent="0.2">
      <c r="C230" s="225"/>
      <c r="D230" s="225"/>
      <c r="E230" s="225"/>
      <c r="F230" s="225"/>
      <c r="G230" s="225"/>
      <c r="H230" s="225"/>
      <c r="I230" s="225"/>
      <c r="J230" s="225"/>
      <c r="K230" s="226"/>
      <c r="L230" s="227"/>
    </row>
    <row r="231" spans="3:12" s="162" customFormat="1" ht="14.25" customHeight="1" x14ac:dyDescent="0.2">
      <c r="C231" s="225"/>
      <c r="D231" s="225"/>
      <c r="E231" s="225"/>
      <c r="F231" s="225"/>
      <c r="G231" s="225"/>
      <c r="H231" s="225"/>
      <c r="I231" s="225"/>
      <c r="J231" s="225"/>
      <c r="K231" s="226"/>
      <c r="L231" s="227"/>
    </row>
    <row r="232" spans="3:12" s="162" customFormat="1" ht="14.25" customHeight="1" x14ac:dyDescent="0.2">
      <c r="C232" s="225"/>
      <c r="D232" s="225"/>
      <c r="E232" s="225"/>
      <c r="F232" s="225"/>
      <c r="G232" s="225"/>
      <c r="H232" s="225"/>
      <c r="I232" s="225"/>
      <c r="J232" s="225"/>
      <c r="K232" s="226"/>
      <c r="L232" s="227"/>
    </row>
    <row r="233" spans="3:12" s="162" customFormat="1" ht="14.25" customHeight="1" x14ac:dyDescent="0.2">
      <c r="C233" s="225"/>
      <c r="D233" s="225"/>
      <c r="E233" s="225"/>
      <c r="F233" s="225"/>
      <c r="G233" s="225"/>
      <c r="H233" s="225"/>
      <c r="I233" s="225"/>
      <c r="J233" s="225"/>
      <c r="K233" s="226"/>
      <c r="L233" s="227"/>
    </row>
    <row r="234" spans="3:12" s="162" customFormat="1" ht="14.25" customHeight="1" x14ac:dyDescent="0.2">
      <c r="C234" s="225"/>
      <c r="D234" s="225"/>
      <c r="E234" s="225"/>
      <c r="F234" s="225"/>
      <c r="G234" s="225"/>
      <c r="H234" s="225"/>
      <c r="I234" s="225"/>
      <c r="J234" s="225"/>
      <c r="K234" s="226"/>
      <c r="L234" s="227"/>
    </row>
    <row r="235" spans="3:12" s="162" customFormat="1" ht="14.25" customHeight="1" x14ac:dyDescent="0.2">
      <c r="C235" s="225"/>
      <c r="D235" s="225"/>
      <c r="E235" s="225"/>
      <c r="F235" s="225"/>
      <c r="G235" s="225"/>
      <c r="H235" s="225"/>
      <c r="I235" s="225"/>
      <c r="J235" s="225"/>
      <c r="K235" s="226"/>
      <c r="L235" s="227"/>
    </row>
    <row r="236" spans="3:12" s="162" customFormat="1" ht="14.25" customHeight="1" x14ac:dyDescent="0.2">
      <c r="C236" s="225"/>
      <c r="D236" s="225"/>
      <c r="E236" s="225"/>
      <c r="F236" s="225"/>
      <c r="G236" s="225"/>
      <c r="H236" s="225"/>
      <c r="I236" s="225"/>
      <c r="J236" s="225"/>
      <c r="K236" s="226"/>
      <c r="L236" s="227"/>
    </row>
    <row r="237" spans="3:12" s="162" customFormat="1" ht="14.25" customHeight="1" x14ac:dyDescent="0.2">
      <c r="C237" s="225"/>
      <c r="D237" s="225"/>
      <c r="E237" s="225"/>
      <c r="F237" s="225"/>
      <c r="G237" s="225"/>
      <c r="H237" s="225"/>
      <c r="I237" s="225"/>
      <c r="J237" s="225"/>
      <c r="K237" s="226"/>
      <c r="L237" s="227"/>
    </row>
    <row r="238" spans="3:12" s="162" customFormat="1" ht="14.25" customHeight="1" x14ac:dyDescent="0.2">
      <c r="C238" s="225"/>
      <c r="D238" s="225"/>
      <c r="E238" s="225"/>
      <c r="F238" s="225"/>
      <c r="G238" s="225"/>
      <c r="H238" s="225"/>
      <c r="I238" s="225"/>
      <c r="J238" s="225"/>
      <c r="K238" s="226"/>
      <c r="L238" s="227"/>
    </row>
    <row r="239" spans="3:12" s="162" customFormat="1" ht="14.25" customHeight="1" x14ac:dyDescent="0.2">
      <c r="C239" s="225"/>
      <c r="D239" s="225"/>
      <c r="E239" s="225"/>
      <c r="F239" s="225"/>
      <c r="G239" s="225"/>
      <c r="H239" s="225"/>
      <c r="I239" s="225"/>
      <c r="J239" s="225"/>
      <c r="K239" s="226"/>
      <c r="L239" s="227"/>
    </row>
    <row r="240" spans="3:12" s="162" customFormat="1" ht="14.25" customHeight="1" x14ac:dyDescent="0.2">
      <c r="C240" s="225"/>
      <c r="D240" s="225"/>
      <c r="E240" s="225"/>
      <c r="F240" s="225"/>
      <c r="G240" s="225"/>
      <c r="H240" s="225"/>
      <c r="I240" s="225"/>
      <c r="J240" s="225"/>
      <c r="K240" s="226"/>
      <c r="L240" s="227"/>
    </row>
    <row r="241" spans="3:12" s="162" customFormat="1" ht="14.25" customHeight="1" x14ac:dyDescent="0.2">
      <c r="C241" s="225"/>
      <c r="D241" s="225"/>
      <c r="E241" s="225"/>
      <c r="F241" s="225"/>
      <c r="G241" s="225"/>
      <c r="H241" s="225"/>
      <c r="I241" s="225"/>
      <c r="J241" s="225"/>
      <c r="K241" s="226"/>
      <c r="L241" s="227"/>
    </row>
    <row r="242" spans="3:12" s="162" customFormat="1" ht="14.25" customHeight="1" x14ac:dyDescent="0.2">
      <c r="C242" s="225"/>
      <c r="D242" s="225"/>
      <c r="E242" s="225"/>
      <c r="F242" s="225"/>
      <c r="G242" s="225"/>
      <c r="H242" s="225"/>
      <c r="I242" s="225"/>
      <c r="J242" s="225"/>
      <c r="K242" s="226"/>
      <c r="L242" s="227"/>
    </row>
    <row r="243" spans="3:12" s="162" customFormat="1" ht="14.25" customHeight="1" x14ac:dyDescent="0.2">
      <c r="C243" s="225"/>
      <c r="D243" s="225"/>
      <c r="E243" s="225"/>
      <c r="F243" s="225"/>
      <c r="G243" s="225"/>
      <c r="H243" s="225"/>
      <c r="I243" s="225"/>
      <c r="J243" s="225"/>
      <c r="K243" s="226"/>
      <c r="L243" s="227"/>
    </row>
    <row r="244" spans="3:12" s="162" customFormat="1" ht="14.25" customHeight="1" x14ac:dyDescent="0.2">
      <c r="C244" s="225"/>
      <c r="D244" s="225"/>
      <c r="E244" s="225"/>
      <c r="F244" s="225"/>
      <c r="G244" s="225"/>
      <c r="H244" s="225"/>
      <c r="I244" s="225"/>
      <c r="J244" s="225"/>
      <c r="K244" s="226"/>
      <c r="L244" s="227"/>
    </row>
    <row r="245" spans="3:12" s="162" customFormat="1" ht="14.25" customHeight="1" x14ac:dyDescent="0.2">
      <c r="C245" s="225"/>
      <c r="D245" s="225"/>
      <c r="E245" s="225"/>
      <c r="F245" s="225"/>
      <c r="G245" s="225"/>
      <c r="H245" s="225"/>
      <c r="I245" s="225"/>
      <c r="J245" s="225"/>
      <c r="K245" s="226"/>
      <c r="L245" s="227"/>
    </row>
    <row r="246" spans="3:12" s="162" customFormat="1" ht="14.25" customHeight="1" x14ac:dyDescent="0.2">
      <c r="C246" s="225"/>
      <c r="D246" s="225"/>
      <c r="E246" s="225"/>
      <c r="F246" s="225"/>
      <c r="G246" s="225"/>
      <c r="H246" s="225"/>
      <c r="I246" s="225"/>
      <c r="J246" s="225"/>
      <c r="K246" s="226"/>
      <c r="L246" s="227"/>
    </row>
    <row r="247" spans="3:12" s="162" customFormat="1" ht="14.25" customHeight="1" x14ac:dyDescent="0.2">
      <c r="C247" s="225"/>
      <c r="D247" s="225"/>
      <c r="E247" s="225"/>
      <c r="F247" s="225"/>
      <c r="G247" s="225"/>
      <c r="H247" s="225"/>
      <c r="I247" s="225"/>
      <c r="J247" s="225"/>
      <c r="K247" s="226"/>
      <c r="L247" s="227"/>
    </row>
    <row r="248" spans="3:12" s="162" customFormat="1" ht="15.75" customHeight="1" x14ac:dyDescent="0.2">
      <c r="C248" s="225"/>
      <c r="H248" s="95"/>
      <c r="I248" s="95"/>
    </row>
    <row r="249" spans="3:12" s="162" customFormat="1" ht="15.75" customHeight="1" x14ac:dyDescent="0.2">
      <c r="C249" s="225"/>
      <c r="H249" s="95"/>
      <c r="I249" s="95"/>
    </row>
    <row r="250" spans="3:12" s="162" customFormat="1" ht="15.75" customHeight="1" x14ac:dyDescent="0.2">
      <c r="C250" s="225"/>
      <c r="H250" s="95"/>
      <c r="I250" s="95"/>
    </row>
    <row r="251" spans="3:12" s="162" customFormat="1" ht="15.75" customHeight="1" x14ac:dyDescent="0.2">
      <c r="C251" s="225"/>
      <c r="H251" s="95"/>
      <c r="I251" s="95"/>
    </row>
    <row r="252" spans="3:12" s="162" customFormat="1" ht="15.75" customHeight="1" x14ac:dyDescent="0.2">
      <c r="C252" s="225"/>
      <c r="H252" s="95"/>
      <c r="I252" s="95"/>
    </row>
    <row r="253" spans="3:12" s="162" customFormat="1" ht="15.75" customHeight="1" x14ac:dyDescent="0.2">
      <c r="C253" s="225"/>
      <c r="H253" s="95"/>
      <c r="I253" s="95"/>
    </row>
    <row r="254" spans="3:12" s="162" customFormat="1" ht="15.75" customHeight="1" x14ac:dyDescent="0.2">
      <c r="C254" s="225"/>
      <c r="H254" s="95"/>
      <c r="I254" s="95"/>
    </row>
    <row r="255" spans="3:12" s="162" customFormat="1" ht="15.75" customHeight="1" x14ac:dyDescent="0.2">
      <c r="C255" s="225"/>
      <c r="H255" s="95"/>
      <c r="I255" s="95"/>
    </row>
    <row r="256" spans="3:12" s="162" customFormat="1" ht="15.75" customHeight="1" x14ac:dyDescent="0.2">
      <c r="C256" s="225"/>
      <c r="H256" s="95"/>
      <c r="I256" s="95"/>
    </row>
    <row r="257" spans="3:9" s="162" customFormat="1" ht="15.75" customHeight="1" x14ac:dyDescent="0.2">
      <c r="C257" s="225"/>
      <c r="H257" s="95"/>
      <c r="I257" s="95"/>
    </row>
    <row r="258" spans="3:9" s="162" customFormat="1" ht="15.75" customHeight="1" x14ac:dyDescent="0.2">
      <c r="C258" s="225"/>
      <c r="H258" s="95"/>
      <c r="I258" s="95"/>
    </row>
    <row r="259" spans="3:9" s="162" customFormat="1" ht="15.75" customHeight="1" x14ac:dyDescent="0.2">
      <c r="C259" s="225"/>
      <c r="H259" s="95"/>
      <c r="I259" s="95"/>
    </row>
    <row r="260" spans="3:9" s="162" customFormat="1" ht="15.75" customHeight="1" x14ac:dyDescent="0.2">
      <c r="C260" s="225"/>
      <c r="H260" s="95"/>
      <c r="I260" s="95"/>
    </row>
    <row r="261" spans="3:9" s="162" customFormat="1" ht="15.75" customHeight="1" x14ac:dyDescent="0.2">
      <c r="C261" s="225"/>
      <c r="H261" s="95"/>
      <c r="I261" s="95"/>
    </row>
    <row r="262" spans="3:9" s="162" customFormat="1" ht="15.75" customHeight="1" x14ac:dyDescent="0.2">
      <c r="C262" s="225"/>
      <c r="H262" s="95"/>
      <c r="I262" s="95"/>
    </row>
    <row r="263" spans="3:9" s="162" customFormat="1" ht="15.75" customHeight="1" x14ac:dyDescent="0.2">
      <c r="C263" s="225"/>
      <c r="H263" s="95"/>
      <c r="I263" s="95"/>
    </row>
    <row r="264" spans="3:9" s="162" customFormat="1" ht="15.75" customHeight="1" x14ac:dyDescent="0.2">
      <c r="C264" s="225"/>
      <c r="H264" s="95"/>
      <c r="I264" s="95"/>
    </row>
    <row r="265" spans="3:9" s="162" customFormat="1" ht="15.75" customHeight="1" x14ac:dyDescent="0.2">
      <c r="C265" s="225"/>
      <c r="H265" s="95"/>
      <c r="I265" s="95"/>
    </row>
    <row r="266" spans="3:9" s="162" customFormat="1" ht="15.75" customHeight="1" x14ac:dyDescent="0.2">
      <c r="C266" s="225"/>
      <c r="H266" s="95"/>
      <c r="I266" s="95"/>
    </row>
    <row r="267" spans="3:9" s="162" customFormat="1" ht="15.75" customHeight="1" x14ac:dyDescent="0.2">
      <c r="C267" s="225"/>
      <c r="H267" s="95"/>
      <c r="I267" s="95"/>
    </row>
    <row r="268" spans="3:9" s="162" customFormat="1" ht="15.75" customHeight="1" x14ac:dyDescent="0.2">
      <c r="C268" s="225"/>
      <c r="H268" s="95"/>
      <c r="I268" s="95"/>
    </row>
    <row r="269" spans="3:9" s="162" customFormat="1" ht="15.75" customHeight="1" x14ac:dyDescent="0.2">
      <c r="C269" s="225"/>
      <c r="H269" s="95"/>
      <c r="I269" s="95"/>
    </row>
    <row r="270" spans="3:9" s="162" customFormat="1" ht="15.75" customHeight="1" x14ac:dyDescent="0.2">
      <c r="C270" s="225"/>
      <c r="H270" s="95"/>
      <c r="I270" s="95"/>
    </row>
    <row r="271" spans="3:9" s="162" customFormat="1" ht="15.75" customHeight="1" x14ac:dyDescent="0.2">
      <c r="C271" s="225"/>
      <c r="H271" s="95"/>
      <c r="I271" s="95"/>
    </row>
    <row r="272" spans="3:9" s="162" customFormat="1" ht="15.75" customHeight="1" x14ac:dyDescent="0.2">
      <c r="C272" s="225"/>
      <c r="H272" s="95"/>
      <c r="I272" s="95"/>
    </row>
    <row r="273" spans="3:9" s="162" customFormat="1" ht="15.75" customHeight="1" x14ac:dyDescent="0.2">
      <c r="C273" s="225"/>
      <c r="H273" s="95"/>
      <c r="I273" s="95"/>
    </row>
    <row r="274" spans="3:9" s="162" customFormat="1" ht="15.75" customHeight="1" x14ac:dyDescent="0.2">
      <c r="C274" s="225"/>
      <c r="H274" s="95"/>
      <c r="I274" s="95"/>
    </row>
    <row r="275" spans="3:9" s="162" customFormat="1" ht="15.75" customHeight="1" x14ac:dyDescent="0.2">
      <c r="C275" s="225"/>
      <c r="H275" s="95"/>
      <c r="I275" s="95"/>
    </row>
    <row r="276" spans="3:9" s="162" customFormat="1" ht="15.75" customHeight="1" x14ac:dyDescent="0.2">
      <c r="C276" s="225"/>
      <c r="H276" s="95"/>
      <c r="I276" s="95"/>
    </row>
    <row r="277" spans="3:9" s="162" customFormat="1" ht="15.75" customHeight="1" x14ac:dyDescent="0.2">
      <c r="C277" s="225"/>
      <c r="H277" s="95"/>
      <c r="I277" s="95"/>
    </row>
    <row r="278" spans="3:9" s="162" customFormat="1" ht="15.75" customHeight="1" x14ac:dyDescent="0.2">
      <c r="C278" s="225"/>
      <c r="H278" s="95"/>
      <c r="I278" s="95"/>
    </row>
    <row r="279" spans="3:9" s="162" customFormat="1" ht="15.75" customHeight="1" x14ac:dyDescent="0.2">
      <c r="C279" s="225"/>
      <c r="H279" s="95"/>
      <c r="I279" s="95"/>
    </row>
    <row r="280" spans="3:9" s="162" customFormat="1" ht="15.75" customHeight="1" x14ac:dyDescent="0.2">
      <c r="C280" s="225"/>
      <c r="H280" s="95"/>
      <c r="I280" s="95"/>
    </row>
    <row r="281" spans="3:9" s="162" customFormat="1" ht="15.75" customHeight="1" x14ac:dyDescent="0.2">
      <c r="C281" s="225"/>
      <c r="H281" s="95"/>
      <c r="I281" s="95"/>
    </row>
    <row r="282" spans="3:9" s="162" customFormat="1" ht="15.75" customHeight="1" x14ac:dyDescent="0.2">
      <c r="C282" s="225"/>
      <c r="H282" s="95"/>
      <c r="I282" s="95"/>
    </row>
    <row r="283" spans="3:9" s="162" customFormat="1" ht="15.75" customHeight="1" x14ac:dyDescent="0.2">
      <c r="C283" s="225"/>
      <c r="H283" s="95"/>
      <c r="I283" s="95"/>
    </row>
    <row r="284" spans="3:9" s="162" customFormat="1" ht="15.75" customHeight="1" x14ac:dyDescent="0.2">
      <c r="C284" s="225"/>
      <c r="H284" s="95"/>
      <c r="I284" s="95"/>
    </row>
    <row r="285" spans="3:9" s="162" customFormat="1" ht="15.75" customHeight="1" x14ac:dyDescent="0.2">
      <c r="C285" s="225"/>
      <c r="H285" s="95"/>
      <c r="I285" s="95"/>
    </row>
    <row r="286" spans="3:9" s="162" customFormat="1" ht="15.75" customHeight="1" x14ac:dyDescent="0.2">
      <c r="C286" s="225"/>
      <c r="H286" s="95"/>
      <c r="I286" s="95"/>
    </row>
    <row r="287" spans="3:9" s="162" customFormat="1" ht="15.75" customHeight="1" x14ac:dyDescent="0.2">
      <c r="C287" s="225"/>
      <c r="H287" s="95"/>
      <c r="I287" s="95"/>
    </row>
    <row r="288" spans="3:9" s="162" customFormat="1" ht="15.75" customHeight="1" x14ac:dyDescent="0.2">
      <c r="C288" s="225"/>
      <c r="H288" s="95"/>
      <c r="I288" s="95"/>
    </row>
    <row r="289" spans="3:9" s="162" customFormat="1" ht="15.75" customHeight="1" x14ac:dyDescent="0.2">
      <c r="C289" s="225"/>
      <c r="H289" s="95"/>
      <c r="I289" s="95"/>
    </row>
    <row r="290" spans="3:9" s="162" customFormat="1" ht="15.75" customHeight="1" x14ac:dyDescent="0.2">
      <c r="C290" s="225"/>
      <c r="H290" s="95"/>
      <c r="I290" s="95"/>
    </row>
    <row r="291" spans="3:9" s="162" customFormat="1" ht="15.75" customHeight="1" x14ac:dyDescent="0.2">
      <c r="C291" s="225"/>
      <c r="H291" s="95"/>
      <c r="I291" s="95"/>
    </row>
    <row r="292" spans="3:9" s="162" customFormat="1" ht="15.75" customHeight="1" x14ac:dyDescent="0.2">
      <c r="C292" s="225"/>
      <c r="H292" s="95"/>
      <c r="I292" s="95"/>
    </row>
    <row r="293" spans="3:9" s="162" customFormat="1" ht="15.75" customHeight="1" x14ac:dyDescent="0.2">
      <c r="C293" s="225"/>
      <c r="H293" s="95"/>
      <c r="I293" s="95"/>
    </row>
    <row r="294" spans="3:9" s="162" customFormat="1" ht="15.75" customHeight="1" x14ac:dyDescent="0.2">
      <c r="C294" s="225"/>
      <c r="H294" s="95"/>
      <c r="I294" s="95"/>
    </row>
    <row r="295" spans="3:9" s="162" customFormat="1" ht="15.75" customHeight="1" x14ac:dyDescent="0.2">
      <c r="C295" s="225"/>
      <c r="H295" s="95"/>
      <c r="I295" s="95"/>
    </row>
    <row r="296" spans="3:9" s="162" customFormat="1" ht="15.75" customHeight="1" x14ac:dyDescent="0.2">
      <c r="C296" s="225"/>
      <c r="H296" s="95"/>
      <c r="I296" s="95"/>
    </row>
    <row r="297" spans="3:9" s="162" customFormat="1" ht="15.75" customHeight="1" x14ac:dyDescent="0.2">
      <c r="C297" s="225"/>
      <c r="H297" s="95"/>
      <c r="I297" s="95"/>
    </row>
    <row r="298" spans="3:9" s="162" customFormat="1" ht="15.75" customHeight="1" x14ac:dyDescent="0.2">
      <c r="C298" s="225"/>
      <c r="H298" s="95"/>
      <c r="I298" s="95"/>
    </row>
    <row r="299" spans="3:9" s="162" customFormat="1" ht="15.75" customHeight="1" x14ac:dyDescent="0.2">
      <c r="C299" s="225"/>
      <c r="H299" s="95"/>
      <c r="I299" s="95"/>
    </row>
    <row r="300" spans="3:9" s="162" customFormat="1" ht="15.75" customHeight="1" x14ac:dyDescent="0.2">
      <c r="C300" s="225"/>
      <c r="H300" s="95"/>
      <c r="I300" s="95"/>
    </row>
    <row r="301" spans="3:9" s="162" customFormat="1" ht="15.75" customHeight="1" x14ac:dyDescent="0.2">
      <c r="C301" s="225"/>
      <c r="H301" s="95"/>
      <c r="I301" s="95"/>
    </row>
    <row r="302" spans="3:9" s="162" customFormat="1" ht="15.75" customHeight="1" x14ac:dyDescent="0.2">
      <c r="C302" s="225"/>
      <c r="H302" s="95"/>
      <c r="I302" s="95"/>
    </row>
    <row r="303" spans="3:9" s="162" customFormat="1" ht="15.75" customHeight="1" x14ac:dyDescent="0.2">
      <c r="C303" s="225"/>
      <c r="H303" s="95"/>
      <c r="I303" s="95"/>
    </row>
    <row r="304" spans="3:9" s="162" customFormat="1" ht="15.75" customHeight="1" x14ac:dyDescent="0.2">
      <c r="H304" s="95"/>
      <c r="I304" s="95"/>
    </row>
    <row r="305" spans="8:9" s="162" customFormat="1" ht="15.75" customHeight="1" x14ac:dyDescent="0.2">
      <c r="H305" s="95"/>
      <c r="I305" s="95"/>
    </row>
    <row r="306" spans="8:9" s="162" customFormat="1" ht="15.75" customHeight="1" x14ac:dyDescent="0.2">
      <c r="H306" s="95"/>
      <c r="I306" s="95"/>
    </row>
    <row r="307" spans="8:9" s="162" customFormat="1" ht="15.75" customHeight="1" x14ac:dyDescent="0.2">
      <c r="H307" s="95"/>
      <c r="I307" s="95"/>
    </row>
    <row r="308" spans="8:9" s="162" customFormat="1" ht="15.75" customHeight="1" x14ac:dyDescent="0.2">
      <c r="H308" s="95"/>
      <c r="I308" s="95"/>
    </row>
    <row r="309" spans="8:9" s="162" customFormat="1" ht="15.75" customHeight="1" x14ac:dyDescent="0.2">
      <c r="H309" s="95"/>
      <c r="I309" s="95"/>
    </row>
    <row r="310" spans="8:9" s="162" customFormat="1" ht="15.75" customHeight="1" x14ac:dyDescent="0.2">
      <c r="H310" s="95"/>
      <c r="I310" s="95"/>
    </row>
    <row r="311" spans="8:9" s="162" customFormat="1" ht="15.75" customHeight="1" x14ac:dyDescent="0.2">
      <c r="H311" s="95"/>
      <c r="I311" s="95"/>
    </row>
    <row r="312" spans="8:9" s="162" customFormat="1" ht="15.75" customHeight="1" x14ac:dyDescent="0.2">
      <c r="H312" s="95"/>
      <c r="I312" s="95"/>
    </row>
    <row r="313" spans="8:9" s="162" customFormat="1" ht="15.75" customHeight="1" x14ac:dyDescent="0.2">
      <c r="H313" s="95"/>
      <c r="I313" s="95"/>
    </row>
    <row r="314" spans="8:9" s="162" customFormat="1" ht="15.75" customHeight="1" x14ac:dyDescent="0.2">
      <c r="H314" s="95"/>
      <c r="I314" s="95"/>
    </row>
    <row r="315" spans="8:9" s="162" customFormat="1" ht="15.75" customHeight="1" x14ac:dyDescent="0.2">
      <c r="H315" s="95"/>
      <c r="I315" s="95"/>
    </row>
    <row r="316" spans="8:9" s="162" customFormat="1" ht="15.75" customHeight="1" x14ac:dyDescent="0.2">
      <c r="H316" s="95"/>
      <c r="I316" s="95"/>
    </row>
    <row r="317" spans="8:9" s="162" customFormat="1" ht="15.75" customHeight="1" x14ac:dyDescent="0.2">
      <c r="H317" s="95"/>
      <c r="I317" s="95"/>
    </row>
    <row r="318" spans="8:9" s="162" customFormat="1" ht="15.75" customHeight="1" x14ac:dyDescent="0.2">
      <c r="H318" s="95"/>
      <c r="I318" s="95"/>
    </row>
    <row r="319" spans="8:9" s="162" customFormat="1" ht="15.75" customHeight="1" x14ac:dyDescent="0.2">
      <c r="H319" s="95"/>
      <c r="I319" s="95"/>
    </row>
    <row r="320" spans="8:9" s="162" customFormat="1" ht="15.75" customHeight="1" x14ac:dyDescent="0.2">
      <c r="H320" s="95"/>
      <c r="I320" s="95"/>
    </row>
    <row r="321" spans="8:9" s="162" customFormat="1" ht="15.75" customHeight="1" x14ac:dyDescent="0.2">
      <c r="H321" s="95"/>
      <c r="I321" s="95"/>
    </row>
    <row r="322" spans="8:9" s="162" customFormat="1" ht="15.75" customHeight="1" x14ac:dyDescent="0.2">
      <c r="H322" s="95"/>
      <c r="I322" s="95"/>
    </row>
    <row r="323" spans="8:9" s="162" customFormat="1" ht="15.75" customHeight="1" x14ac:dyDescent="0.2">
      <c r="H323" s="95"/>
      <c r="I323" s="95"/>
    </row>
    <row r="324" spans="8:9" s="162" customFormat="1" ht="15.75" customHeight="1" x14ac:dyDescent="0.2">
      <c r="H324" s="95"/>
      <c r="I324" s="95"/>
    </row>
    <row r="325" spans="8:9" s="162" customFormat="1" ht="15.75" customHeight="1" x14ac:dyDescent="0.2">
      <c r="H325" s="95"/>
      <c r="I325" s="95"/>
    </row>
    <row r="326" spans="8:9" s="162" customFormat="1" ht="15.75" customHeight="1" x14ac:dyDescent="0.2">
      <c r="H326" s="95"/>
      <c r="I326" s="95"/>
    </row>
    <row r="327" spans="8:9" s="162" customFormat="1" ht="15.75" customHeight="1" x14ac:dyDescent="0.2">
      <c r="H327" s="95"/>
      <c r="I327" s="95"/>
    </row>
    <row r="328" spans="8:9" s="162" customFormat="1" ht="15.75" customHeight="1" x14ac:dyDescent="0.2">
      <c r="H328" s="95"/>
      <c r="I328" s="95"/>
    </row>
    <row r="329" spans="8:9" s="162" customFormat="1" ht="15.75" customHeight="1" x14ac:dyDescent="0.2">
      <c r="H329" s="95"/>
      <c r="I329" s="95"/>
    </row>
    <row r="330" spans="8:9" s="162" customFormat="1" ht="15.75" customHeight="1" x14ac:dyDescent="0.2">
      <c r="H330" s="95"/>
      <c r="I330" s="95"/>
    </row>
    <row r="331" spans="8:9" s="162" customFormat="1" ht="15.75" customHeight="1" x14ac:dyDescent="0.2">
      <c r="H331" s="95"/>
      <c r="I331" s="95"/>
    </row>
    <row r="332" spans="8:9" s="162" customFormat="1" ht="15.75" customHeight="1" x14ac:dyDescent="0.2">
      <c r="H332" s="95"/>
      <c r="I332" s="95"/>
    </row>
    <row r="333" spans="8:9" s="162" customFormat="1" ht="15.75" customHeight="1" x14ac:dyDescent="0.2">
      <c r="H333" s="95"/>
      <c r="I333" s="95"/>
    </row>
    <row r="334" spans="8:9" s="162" customFormat="1" ht="15.75" customHeight="1" x14ac:dyDescent="0.2">
      <c r="H334" s="95"/>
      <c r="I334" s="95"/>
    </row>
    <row r="335" spans="8:9" s="162" customFormat="1" ht="15.75" customHeight="1" x14ac:dyDescent="0.2">
      <c r="H335" s="95"/>
      <c r="I335" s="95"/>
    </row>
    <row r="336" spans="8:9" s="162" customFormat="1" ht="15.75" customHeight="1" x14ac:dyDescent="0.2">
      <c r="H336" s="95"/>
      <c r="I336" s="95"/>
    </row>
    <row r="337" spans="8:9" s="162" customFormat="1" ht="15.75" customHeight="1" x14ac:dyDescent="0.2">
      <c r="H337" s="95"/>
      <c r="I337" s="95"/>
    </row>
    <row r="338" spans="8:9" s="162" customFormat="1" ht="15.75" customHeight="1" x14ac:dyDescent="0.2">
      <c r="H338" s="95"/>
      <c r="I338" s="95"/>
    </row>
    <row r="339" spans="8:9" s="162" customFormat="1" ht="15.75" customHeight="1" x14ac:dyDescent="0.2">
      <c r="H339" s="95"/>
      <c r="I339" s="95"/>
    </row>
    <row r="340" spans="8:9" s="162" customFormat="1" ht="15.75" customHeight="1" x14ac:dyDescent="0.2">
      <c r="H340" s="95"/>
      <c r="I340" s="95"/>
    </row>
    <row r="341" spans="8:9" s="162" customFormat="1" ht="15.75" customHeight="1" x14ac:dyDescent="0.2">
      <c r="H341" s="95"/>
      <c r="I341" s="95"/>
    </row>
    <row r="342" spans="8:9" s="162" customFormat="1" ht="15.75" customHeight="1" x14ac:dyDescent="0.2">
      <c r="H342" s="95"/>
      <c r="I342" s="95"/>
    </row>
    <row r="343" spans="8:9" s="162" customFormat="1" ht="15.75" customHeight="1" x14ac:dyDescent="0.2">
      <c r="H343" s="95"/>
      <c r="I343" s="95"/>
    </row>
    <row r="344" spans="8:9" s="162" customFormat="1" ht="15.75" customHeight="1" x14ac:dyDescent="0.2">
      <c r="H344" s="95"/>
      <c r="I344" s="95"/>
    </row>
    <row r="345" spans="8:9" s="162" customFormat="1" ht="15.75" customHeight="1" x14ac:dyDescent="0.2">
      <c r="H345" s="95"/>
      <c r="I345" s="95"/>
    </row>
    <row r="346" spans="8:9" s="162" customFormat="1" ht="15.75" customHeight="1" x14ac:dyDescent="0.2">
      <c r="H346" s="95"/>
      <c r="I346" s="95"/>
    </row>
    <row r="347" spans="8:9" s="162" customFormat="1" ht="15.75" customHeight="1" x14ac:dyDescent="0.2">
      <c r="H347" s="95"/>
      <c r="I347" s="95"/>
    </row>
    <row r="348" spans="8:9" s="162" customFormat="1" ht="15.75" customHeight="1" x14ac:dyDescent="0.2">
      <c r="H348" s="95"/>
      <c r="I348" s="95"/>
    </row>
    <row r="349" spans="8:9" s="162" customFormat="1" ht="15.75" customHeight="1" x14ac:dyDescent="0.2">
      <c r="H349" s="95"/>
      <c r="I349" s="95"/>
    </row>
    <row r="350" spans="8:9" s="162" customFormat="1" ht="15.75" customHeight="1" x14ac:dyDescent="0.2">
      <c r="H350" s="95"/>
      <c r="I350" s="95"/>
    </row>
    <row r="351" spans="8:9" s="162" customFormat="1" ht="15.75" customHeight="1" x14ac:dyDescent="0.2">
      <c r="H351" s="95"/>
      <c r="I351" s="95"/>
    </row>
    <row r="352" spans="8:9" s="162" customFormat="1" ht="15.75" customHeight="1" x14ac:dyDescent="0.2">
      <c r="H352" s="95"/>
      <c r="I352" s="95"/>
    </row>
    <row r="353" spans="8:9" s="162" customFormat="1" ht="15.75" customHeight="1" x14ac:dyDescent="0.2">
      <c r="H353" s="95"/>
      <c r="I353" s="95"/>
    </row>
    <row r="354" spans="8:9" s="162" customFormat="1" ht="15.75" customHeight="1" x14ac:dyDescent="0.2">
      <c r="H354" s="95"/>
      <c r="I354" s="95"/>
    </row>
    <row r="355" spans="8:9" s="162" customFormat="1" ht="15.75" customHeight="1" x14ac:dyDescent="0.2">
      <c r="H355" s="95"/>
      <c r="I355" s="95"/>
    </row>
    <row r="356" spans="8:9" s="162" customFormat="1" ht="15.75" customHeight="1" x14ac:dyDescent="0.2">
      <c r="H356" s="95"/>
      <c r="I356" s="95"/>
    </row>
    <row r="357" spans="8:9" s="162" customFormat="1" ht="15.75" customHeight="1" x14ac:dyDescent="0.2">
      <c r="H357" s="95"/>
      <c r="I357" s="95"/>
    </row>
    <row r="358" spans="8:9" s="162" customFormat="1" ht="15.75" customHeight="1" x14ac:dyDescent="0.2">
      <c r="H358" s="95"/>
      <c r="I358" s="95"/>
    </row>
    <row r="359" spans="8:9" s="162" customFormat="1" ht="15.75" customHeight="1" x14ac:dyDescent="0.2">
      <c r="H359" s="95"/>
      <c r="I359" s="95"/>
    </row>
    <row r="360" spans="8:9" s="162" customFormat="1" ht="15.75" customHeight="1" x14ac:dyDescent="0.2">
      <c r="H360" s="95"/>
      <c r="I360" s="95"/>
    </row>
    <row r="361" spans="8:9" s="162" customFormat="1" ht="15.75" customHeight="1" x14ac:dyDescent="0.2">
      <c r="H361" s="95"/>
      <c r="I361" s="95"/>
    </row>
    <row r="362" spans="8:9" s="162" customFormat="1" ht="15.75" customHeight="1" x14ac:dyDescent="0.2">
      <c r="H362" s="95"/>
      <c r="I362" s="95"/>
    </row>
    <row r="363" spans="8:9" s="162" customFormat="1" ht="15.75" customHeight="1" x14ac:dyDescent="0.2">
      <c r="H363" s="95"/>
      <c r="I363" s="95"/>
    </row>
    <row r="364" spans="8:9" s="162" customFormat="1" ht="15.75" customHeight="1" x14ac:dyDescent="0.2">
      <c r="H364" s="95"/>
      <c r="I364" s="95"/>
    </row>
    <row r="365" spans="8:9" s="162" customFormat="1" ht="15.75" customHeight="1" x14ac:dyDescent="0.2">
      <c r="H365" s="95"/>
      <c r="I365" s="95"/>
    </row>
    <row r="366" spans="8:9" s="162" customFormat="1" ht="15.75" customHeight="1" x14ac:dyDescent="0.2">
      <c r="H366" s="95"/>
      <c r="I366" s="95"/>
    </row>
    <row r="367" spans="8:9" s="162" customFormat="1" ht="15.75" customHeight="1" x14ac:dyDescent="0.2">
      <c r="H367" s="95"/>
      <c r="I367" s="95"/>
    </row>
    <row r="368" spans="8:9" s="162" customFormat="1" ht="15.75" customHeight="1" x14ac:dyDescent="0.2">
      <c r="H368" s="95"/>
      <c r="I368" s="95"/>
    </row>
    <row r="369" spans="8:9" s="162" customFormat="1" ht="15.75" customHeight="1" x14ac:dyDescent="0.2">
      <c r="H369" s="95"/>
      <c r="I369" s="95"/>
    </row>
    <row r="370" spans="8:9" s="162" customFormat="1" ht="15.75" customHeight="1" x14ac:dyDescent="0.2">
      <c r="H370" s="95"/>
      <c r="I370" s="95"/>
    </row>
    <row r="371" spans="8:9" s="162" customFormat="1" ht="15.75" customHeight="1" x14ac:dyDescent="0.2">
      <c r="H371" s="95"/>
      <c r="I371" s="95"/>
    </row>
    <row r="372" spans="8:9" s="162" customFormat="1" ht="15.75" customHeight="1" x14ac:dyDescent="0.2">
      <c r="H372" s="95"/>
      <c r="I372" s="95"/>
    </row>
    <row r="373" spans="8:9" s="162" customFormat="1" ht="15.75" customHeight="1" x14ac:dyDescent="0.2">
      <c r="H373" s="95"/>
      <c r="I373" s="95"/>
    </row>
    <row r="374" spans="8:9" s="162" customFormat="1" ht="15.75" customHeight="1" x14ac:dyDescent="0.2">
      <c r="H374" s="95"/>
      <c r="I374" s="95"/>
    </row>
    <row r="375" spans="8:9" s="162" customFormat="1" ht="15.75" customHeight="1" x14ac:dyDescent="0.2">
      <c r="H375" s="95"/>
      <c r="I375" s="95"/>
    </row>
    <row r="376" spans="8:9" s="162" customFormat="1" ht="15.75" customHeight="1" x14ac:dyDescent="0.2">
      <c r="H376" s="95"/>
      <c r="I376" s="95"/>
    </row>
    <row r="377" spans="8:9" s="162" customFormat="1" ht="15.75" customHeight="1" x14ac:dyDescent="0.2">
      <c r="H377" s="95"/>
      <c r="I377" s="95"/>
    </row>
    <row r="378" spans="8:9" s="162" customFormat="1" ht="15.75" customHeight="1" x14ac:dyDescent="0.2">
      <c r="H378" s="95"/>
      <c r="I378" s="95"/>
    </row>
    <row r="379" spans="8:9" s="162" customFormat="1" ht="15.75" customHeight="1" x14ac:dyDescent="0.2">
      <c r="H379" s="95"/>
      <c r="I379" s="95"/>
    </row>
    <row r="380" spans="8:9" s="162" customFormat="1" ht="15.75" customHeight="1" x14ac:dyDescent="0.2">
      <c r="H380" s="95"/>
      <c r="I380" s="95"/>
    </row>
    <row r="381" spans="8:9" s="162" customFormat="1" ht="15.75" customHeight="1" x14ac:dyDescent="0.2">
      <c r="H381" s="95"/>
      <c r="I381" s="95"/>
    </row>
    <row r="382" spans="8:9" s="162" customFormat="1" ht="15.75" customHeight="1" x14ac:dyDescent="0.2">
      <c r="H382" s="95"/>
      <c r="I382" s="95"/>
    </row>
    <row r="383" spans="8:9" s="162" customFormat="1" ht="15.75" customHeight="1" x14ac:dyDescent="0.2">
      <c r="H383" s="95"/>
      <c r="I383" s="95"/>
    </row>
    <row r="384" spans="8:9" s="162" customFormat="1" ht="15.75" customHeight="1" x14ac:dyDescent="0.2">
      <c r="H384" s="95"/>
      <c r="I384" s="95"/>
    </row>
    <row r="385" spans="8:9" s="162" customFormat="1" ht="15.75" customHeight="1" x14ac:dyDescent="0.2">
      <c r="H385" s="95"/>
      <c r="I385" s="95"/>
    </row>
    <row r="386" spans="8:9" s="162" customFormat="1" ht="15.75" customHeight="1" x14ac:dyDescent="0.2">
      <c r="H386" s="95"/>
      <c r="I386" s="95"/>
    </row>
    <row r="387" spans="8:9" s="162" customFormat="1" ht="15.75" customHeight="1" x14ac:dyDescent="0.2">
      <c r="H387" s="95"/>
      <c r="I387" s="95"/>
    </row>
    <row r="388" spans="8:9" s="162" customFormat="1" ht="15.75" customHeight="1" x14ac:dyDescent="0.2">
      <c r="H388" s="95"/>
      <c r="I388" s="95"/>
    </row>
    <row r="389" spans="8:9" s="162" customFormat="1" ht="15.75" customHeight="1" x14ac:dyDescent="0.2">
      <c r="H389" s="95"/>
      <c r="I389" s="95"/>
    </row>
    <row r="390" spans="8:9" s="162" customFormat="1" ht="15.75" customHeight="1" x14ac:dyDescent="0.2">
      <c r="H390" s="95"/>
      <c r="I390" s="95"/>
    </row>
    <row r="391" spans="8:9" s="162" customFormat="1" ht="15.75" customHeight="1" x14ac:dyDescent="0.2">
      <c r="H391" s="95"/>
      <c r="I391" s="95"/>
    </row>
    <row r="392" spans="8:9" s="162" customFormat="1" ht="15.75" customHeight="1" x14ac:dyDescent="0.2">
      <c r="H392" s="95"/>
      <c r="I392" s="95"/>
    </row>
    <row r="393" spans="8:9" s="162" customFormat="1" ht="15.75" customHeight="1" x14ac:dyDescent="0.2">
      <c r="H393" s="95"/>
      <c r="I393" s="95"/>
    </row>
    <row r="394" spans="8:9" s="162" customFormat="1" ht="15.75" customHeight="1" x14ac:dyDescent="0.2">
      <c r="H394" s="95"/>
      <c r="I394" s="95"/>
    </row>
    <row r="395" spans="8:9" s="162" customFormat="1" ht="15.75" customHeight="1" x14ac:dyDescent="0.2">
      <c r="H395" s="95"/>
      <c r="I395" s="95"/>
    </row>
    <row r="396" spans="8:9" s="162" customFormat="1" ht="15.75" customHeight="1" x14ac:dyDescent="0.2">
      <c r="H396" s="95"/>
      <c r="I396" s="95"/>
    </row>
    <row r="397" spans="8:9" s="162" customFormat="1" ht="15.75" customHeight="1" x14ac:dyDescent="0.2">
      <c r="H397" s="95"/>
      <c r="I397" s="95"/>
    </row>
    <row r="398" spans="8:9" s="162" customFormat="1" ht="15.75" customHeight="1" x14ac:dyDescent="0.2">
      <c r="H398" s="95"/>
      <c r="I398" s="95"/>
    </row>
    <row r="399" spans="8:9" s="162" customFormat="1" ht="15.75" customHeight="1" x14ac:dyDescent="0.2">
      <c r="H399" s="95"/>
      <c r="I399" s="95"/>
    </row>
    <row r="400" spans="8:9" s="162" customFormat="1" ht="15.75" customHeight="1" x14ac:dyDescent="0.2">
      <c r="H400" s="95"/>
      <c r="I400" s="95"/>
    </row>
    <row r="401" spans="8:9" s="162" customFormat="1" ht="15.75" customHeight="1" x14ac:dyDescent="0.2">
      <c r="H401" s="95"/>
      <c r="I401" s="95"/>
    </row>
    <row r="402" spans="8:9" s="162" customFormat="1" ht="15.75" customHeight="1" x14ac:dyDescent="0.2">
      <c r="H402" s="95"/>
      <c r="I402" s="95"/>
    </row>
    <row r="403" spans="8:9" s="162" customFormat="1" ht="15.75" customHeight="1" x14ac:dyDescent="0.2">
      <c r="H403" s="95"/>
      <c r="I403" s="95"/>
    </row>
    <row r="404" spans="8:9" s="162" customFormat="1" ht="15.75" customHeight="1" x14ac:dyDescent="0.2">
      <c r="H404" s="95"/>
      <c r="I404" s="95"/>
    </row>
    <row r="405" spans="8:9" s="162" customFormat="1" ht="15.75" customHeight="1" x14ac:dyDescent="0.2">
      <c r="H405" s="95"/>
      <c r="I405" s="95"/>
    </row>
    <row r="406" spans="8:9" s="162" customFormat="1" ht="15.75" customHeight="1" x14ac:dyDescent="0.2">
      <c r="H406" s="95"/>
      <c r="I406" s="95"/>
    </row>
    <row r="407" spans="8:9" s="162" customFormat="1" ht="15.75" customHeight="1" x14ac:dyDescent="0.2">
      <c r="H407" s="95"/>
      <c r="I407" s="95"/>
    </row>
    <row r="408" spans="8:9" s="162" customFormat="1" ht="15.75" customHeight="1" x14ac:dyDescent="0.2">
      <c r="H408" s="95"/>
      <c r="I408" s="95"/>
    </row>
    <row r="409" spans="8:9" s="162" customFormat="1" ht="15.75" customHeight="1" x14ac:dyDescent="0.2">
      <c r="H409" s="95"/>
      <c r="I409" s="95"/>
    </row>
    <row r="410" spans="8:9" s="162" customFormat="1" ht="15.75" customHeight="1" x14ac:dyDescent="0.2">
      <c r="H410" s="95"/>
      <c r="I410" s="95"/>
    </row>
    <row r="411" spans="8:9" s="162" customFormat="1" ht="15.75" customHeight="1" x14ac:dyDescent="0.2">
      <c r="H411" s="95"/>
      <c r="I411" s="95"/>
    </row>
    <row r="412" spans="8:9" s="162" customFormat="1" ht="15.75" customHeight="1" x14ac:dyDescent="0.2">
      <c r="H412" s="95"/>
      <c r="I412" s="95"/>
    </row>
    <row r="413" spans="8:9" s="162" customFormat="1" ht="15.75" customHeight="1" x14ac:dyDescent="0.2">
      <c r="H413" s="95"/>
      <c r="I413" s="95"/>
    </row>
    <row r="414" spans="8:9" s="162" customFormat="1" ht="15.75" customHeight="1" x14ac:dyDescent="0.2">
      <c r="H414" s="95"/>
      <c r="I414" s="95"/>
    </row>
    <row r="415" spans="8:9" s="162" customFormat="1" ht="15.75" customHeight="1" x14ac:dyDescent="0.2">
      <c r="H415" s="95"/>
      <c r="I415" s="95"/>
    </row>
    <row r="416" spans="8:9" s="162" customFormat="1" ht="15.75" customHeight="1" x14ac:dyDescent="0.2">
      <c r="H416" s="95"/>
      <c r="I416" s="95"/>
    </row>
    <row r="417" spans="8:9" s="162" customFormat="1" ht="15.75" customHeight="1" x14ac:dyDescent="0.2">
      <c r="H417" s="95"/>
      <c r="I417" s="95"/>
    </row>
    <row r="418" spans="8:9" s="162" customFormat="1" ht="15.75" customHeight="1" x14ac:dyDescent="0.2">
      <c r="H418" s="95"/>
      <c r="I418" s="95"/>
    </row>
    <row r="419" spans="8:9" s="162" customFormat="1" ht="15.75" customHeight="1" x14ac:dyDescent="0.2">
      <c r="H419" s="95"/>
      <c r="I419" s="95"/>
    </row>
    <row r="420" spans="8:9" s="162" customFormat="1" ht="15.75" customHeight="1" x14ac:dyDescent="0.2">
      <c r="H420" s="95"/>
      <c r="I420" s="95"/>
    </row>
    <row r="421" spans="8:9" s="162" customFormat="1" ht="15.75" customHeight="1" x14ac:dyDescent="0.2">
      <c r="H421" s="95"/>
      <c r="I421" s="95"/>
    </row>
    <row r="422" spans="8:9" s="162" customFormat="1" ht="15.75" customHeight="1" x14ac:dyDescent="0.2">
      <c r="H422" s="95"/>
      <c r="I422" s="95"/>
    </row>
    <row r="423" spans="8:9" s="162" customFormat="1" ht="15.75" customHeight="1" x14ac:dyDescent="0.2">
      <c r="H423" s="95"/>
      <c r="I423" s="95"/>
    </row>
    <row r="424" spans="8:9" s="162" customFormat="1" ht="15.75" customHeight="1" x14ac:dyDescent="0.2">
      <c r="H424" s="95"/>
      <c r="I424" s="95"/>
    </row>
    <row r="425" spans="8:9" s="162" customFormat="1" ht="15.75" customHeight="1" x14ac:dyDescent="0.2">
      <c r="H425" s="95"/>
      <c r="I425" s="95"/>
    </row>
    <row r="426" spans="8:9" s="162" customFormat="1" ht="15.75" customHeight="1" x14ac:dyDescent="0.2">
      <c r="H426" s="95"/>
      <c r="I426" s="95"/>
    </row>
    <row r="427" spans="8:9" s="162" customFormat="1" ht="15.75" customHeight="1" x14ac:dyDescent="0.2">
      <c r="H427" s="95"/>
      <c r="I427" s="95"/>
    </row>
    <row r="428" spans="8:9" s="162" customFormat="1" ht="15.75" customHeight="1" x14ac:dyDescent="0.2">
      <c r="H428" s="95"/>
      <c r="I428" s="95"/>
    </row>
    <row r="429" spans="8:9" s="162" customFormat="1" ht="15.75" customHeight="1" x14ac:dyDescent="0.2">
      <c r="H429" s="95"/>
      <c r="I429" s="95"/>
    </row>
    <row r="430" spans="8:9" s="162" customFormat="1" ht="15.75" customHeight="1" x14ac:dyDescent="0.2">
      <c r="H430" s="95"/>
      <c r="I430" s="95"/>
    </row>
    <row r="431" spans="8:9" s="162" customFormat="1" ht="15.75" customHeight="1" x14ac:dyDescent="0.2">
      <c r="H431" s="95"/>
      <c r="I431" s="95"/>
    </row>
    <row r="432" spans="8:9" s="162" customFormat="1" ht="15.75" customHeight="1" x14ac:dyDescent="0.2">
      <c r="H432" s="95"/>
      <c r="I432" s="95"/>
    </row>
    <row r="433" spans="8:9" s="162" customFormat="1" ht="15.75" customHeight="1" x14ac:dyDescent="0.2">
      <c r="H433" s="95"/>
      <c r="I433" s="95"/>
    </row>
    <row r="434" spans="8:9" s="162" customFormat="1" ht="15.75" customHeight="1" x14ac:dyDescent="0.2">
      <c r="H434" s="95"/>
      <c r="I434" s="95"/>
    </row>
    <row r="435" spans="8:9" s="162" customFormat="1" ht="15.75" customHeight="1" x14ac:dyDescent="0.2">
      <c r="H435" s="95"/>
      <c r="I435" s="95"/>
    </row>
    <row r="436" spans="8:9" s="162" customFormat="1" ht="15.75" customHeight="1" x14ac:dyDescent="0.2">
      <c r="H436" s="95"/>
      <c r="I436" s="95"/>
    </row>
    <row r="437" spans="8:9" s="162" customFormat="1" ht="15.75" customHeight="1" x14ac:dyDescent="0.2">
      <c r="H437" s="95"/>
      <c r="I437" s="95"/>
    </row>
    <row r="438" spans="8:9" s="162" customFormat="1" ht="15.75" customHeight="1" x14ac:dyDescent="0.2">
      <c r="H438" s="95"/>
      <c r="I438" s="95"/>
    </row>
    <row r="439" spans="8:9" s="162" customFormat="1" ht="15.75" customHeight="1" x14ac:dyDescent="0.2">
      <c r="H439" s="95"/>
      <c r="I439" s="95"/>
    </row>
    <row r="440" spans="8:9" s="162" customFormat="1" ht="15.75" customHeight="1" x14ac:dyDescent="0.2">
      <c r="H440" s="95"/>
      <c r="I440" s="95"/>
    </row>
    <row r="441" spans="8:9" s="162" customFormat="1" ht="15.75" customHeight="1" x14ac:dyDescent="0.2">
      <c r="H441" s="95"/>
      <c r="I441" s="95"/>
    </row>
    <row r="442" spans="8:9" s="162" customFormat="1" ht="15.75" customHeight="1" x14ac:dyDescent="0.2">
      <c r="H442" s="95"/>
      <c r="I442" s="95"/>
    </row>
    <row r="443" spans="8:9" s="162" customFormat="1" ht="15.75" customHeight="1" x14ac:dyDescent="0.2">
      <c r="H443" s="95"/>
      <c r="I443" s="95"/>
    </row>
    <row r="444" spans="8:9" s="162" customFormat="1" ht="15.75" customHeight="1" x14ac:dyDescent="0.2">
      <c r="H444" s="95"/>
      <c r="I444" s="95"/>
    </row>
    <row r="445" spans="8:9" s="162" customFormat="1" ht="15.75" customHeight="1" x14ac:dyDescent="0.2">
      <c r="H445" s="95"/>
      <c r="I445" s="95"/>
    </row>
    <row r="446" spans="8:9" s="162" customFormat="1" ht="15.75" customHeight="1" x14ac:dyDescent="0.2">
      <c r="H446" s="95"/>
      <c r="I446" s="95"/>
    </row>
    <row r="447" spans="8:9" s="162" customFormat="1" ht="15.75" customHeight="1" x14ac:dyDescent="0.2">
      <c r="H447" s="95"/>
      <c r="I447" s="95"/>
    </row>
    <row r="448" spans="8:9" s="162" customFormat="1" ht="15.75" customHeight="1" x14ac:dyDescent="0.2">
      <c r="H448" s="95"/>
      <c r="I448" s="95"/>
    </row>
    <row r="449" spans="8:9" s="162" customFormat="1" ht="15.75" customHeight="1" x14ac:dyDescent="0.2">
      <c r="H449" s="95"/>
      <c r="I449" s="95"/>
    </row>
    <row r="450" spans="8:9" s="162" customFormat="1" ht="15.75" customHeight="1" x14ac:dyDescent="0.2">
      <c r="H450" s="95"/>
      <c r="I450" s="95"/>
    </row>
    <row r="451" spans="8:9" s="162" customFormat="1" ht="15.75" customHeight="1" x14ac:dyDescent="0.2">
      <c r="H451" s="95"/>
      <c r="I451" s="95"/>
    </row>
    <row r="452" spans="8:9" s="162" customFormat="1" ht="15.75" customHeight="1" x14ac:dyDescent="0.2">
      <c r="H452" s="95"/>
      <c r="I452" s="95"/>
    </row>
    <row r="453" spans="8:9" s="162" customFormat="1" ht="15.75" customHeight="1" x14ac:dyDescent="0.2">
      <c r="H453" s="95"/>
      <c r="I453" s="95"/>
    </row>
    <row r="454" spans="8:9" s="162" customFormat="1" ht="15.75" customHeight="1" x14ac:dyDescent="0.2">
      <c r="H454" s="95"/>
      <c r="I454" s="95"/>
    </row>
    <row r="455" spans="8:9" s="162" customFormat="1" ht="15.75" customHeight="1" x14ac:dyDescent="0.2">
      <c r="H455" s="95"/>
      <c r="I455" s="95"/>
    </row>
    <row r="456" spans="8:9" s="162" customFormat="1" ht="15.75" customHeight="1" x14ac:dyDescent="0.2">
      <c r="H456" s="95"/>
      <c r="I456" s="95"/>
    </row>
    <row r="457" spans="8:9" s="162" customFormat="1" ht="15.75" customHeight="1" x14ac:dyDescent="0.2">
      <c r="H457" s="95"/>
      <c r="I457" s="95"/>
    </row>
    <row r="458" spans="8:9" s="162" customFormat="1" ht="15.75" customHeight="1" x14ac:dyDescent="0.2">
      <c r="H458" s="95"/>
      <c r="I458" s="95"/>
    </row>
    <row r="459" spans="8:9" s="162" customFormat="1" ht="15.75" customHeight="1" x14ac:dyDescent="0.2">
      <c r="H459" s="95"/>
      <c r="I459" s="95"/>
    </row>
    <row r="460" spans="8:9" s="162" customFormat="1" ht="15.75" customHeight="1" x14ac:dyDescent="0.2">
      <c r="H460" s="95"/>
      <c r="I460" s="95"/>
    </row>
    <row r="461" spans="8:9" s="162" customFormat="1" ht="15.75" customHeight="1" x14ac:dyDescent="0.2">
      <c r="H461" s="95"/>
      <c r="I461" s="95"/>
    </row>
    <row r="462" spans="8:9" s="162" customFormat="1" ht="15.75" customHeight="1" x14ac:dyDescent="0.2">
      <c r="H462" s="95"/>
      <c r="I462" s="95"/>
    </row>
    <row r="463" spans="8:9" s="162" customFormat="1" ht="15.75" customHeight="1" x14ac:dyDescent="0.2">
      <c r="H463" s="95"/>
      <c r="I463" s="95"/>
    </row>
    <row r="464" spans="8:9" s="162" customFormat="1" ht="15.75" customHeight="1" x14ac:dyDescent="0.2">
      <c r="H464" s="95"/>
      <c r="I464" s="95"/>
    </row>
    <row r="465" spans="8:16" s="162" customFormat="1" ht="15.75" customHeight="1" x14ac:dyDescent="0.2">
      <c r="H465" s="95"/>
      <c r="I465" s="95"/>
    </row>
    <row r="466" spans="8:16" s="162" customFormat="1" ht="15.75" customHeight="1" x14ac:dyDescent="0.2">
      <c r="H466" s="95"/>
      <c r="I466" s="95"/>
    </row>
    <row r="467" spans="8:16" s="162" customFormat="1" ht="15.75" customHeight="1" x14ac:dyDescent="0.2">
      <c r="H467" s="95"/>
      <c r="I467" s="95"/>
    </row>
    <row r="468" spans="8:16" s="162" customFormat="1" ht="15.75" customHeight="1" x14ac:dyDescent="0.2">
      <c r="H468" s="95"/>
      <c r="I468" s="95"/>
      <c r="N468" s="218"/>
      <c r="O468" s="219"/>
      <c r="P468" s="218"/>
    </row>
    <row r="469" spans="8:16" ht="15.75" customHeight="1" x14ac:dyDescent="0.2"/>
    <row r="470" spans="8:16" ht="15.75" customHeight="1" x14ac:dyDescent="0.2"/>
    <row r="471" spans="8:16" ht="15.75" customHeight="1" x14ac:dyDescent="0.2"/>
    <row r="472" spans="8:16" ht="15.75" customHeight="1" x14ac:dyDescent="0.2"/>
    <row r="473" spans="8:16" ht="15.75" customHeight="1" x14ac:dyDescent="0.2"/>
    <row r="474" spans="8:16" ht="15.75" customHeight="1" x14ac:dyDescent="0.2"/>
    <row r="475" spans="8:16" ht="15.75" customHeight="1" x14ac:dyDescent="0.2"/>
    <row r="476" spans="8:16" ht="15.75" customHeight="1" x14ac:dyDescent="0.2"/>
    <row r="477" spans="8:16" ht="15.75" customHeight="1" x14ac:dyDescent="0.2"/>
    <row r="478" spans="8:16" ht="15.75" customHeight="1" x14ac:dyDescent="0.2"/>
    <row r="479" spans="8:16" ht="15.75" customHeight="1" x14ac:dyDescent="0.2"/>
    <row r="480" spans="8:16"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sheet="1" objects="1" scenarios="1" formatCells="0" formatColumns="0" formatRows="0"/>
  <mergeCells count="8">
    <mergeCell ref="B19:P19"/>
    <mergeCell ref="B34:P34"/>
    <mergeCell ref="B45:P45"/>
    <mergeCell ref="B13:P13"/>
    <mergeCell ref="A1:B4"/>
    <mergeCell ref="B6:P6"/>
    <mergeCell ref="H1:P1"/>
    <mergeCell ref="C2:P4"/>
  </mergeCells>
  <conditionalFormatting sqref="I14:I18">
    <cfRule type="containsText" dxfId="6" priority="7" operator="containsText" text="75">
      <formula>NOT(ISERROR(SEARCH(("75"),(I14))))</formula>
    </cfRule>
  </conditionalFormatting>
  <conditionalFormatting sqref="I20:I33">
    <cfRule type="containsText" dxfId="5" priority="6" operator="containsText" text="75">
      <formula>NOT(ISERROR(SEARCH(("75"),(I20))))</formula>
    </cfRule>
  </conditionalFormatting>
  <conditionalFormatting sqref="I35:I44">
    <cfRule type="containsText" dxfId="4" priority="5" operator="containsText" text="75">
      <formula>NOT(ISERROR(SEARCH(("75"),(I35))))</formula>
    </cfRule>
  </conditionalFormatting>
  <conditionalFormatting sqref="I46:I47">
    <cfRule type="containsText" dxfId="3" priority="4" operator="containsText" text="75">
      <formula>NOT(ISERROR(SEARCH(("75"),(I46))))</formula>
    </cfRule>
  </conditionalFormatting>
  <conditionalFormatting sqref="M5:M1048576">
    <cfRule type="containsText" dxfId="2" priority="1" operator="containsText" text="Terminé">
      <formula>NOT(ISERROR(SEARCH("Terminé",M5)))</formula>
    </cfRule>
    <cfRule type="containsText" dxfId="1" priority="2" operator="containsText" text="En cours">
      <formula>NOT(ISERROR(SEARCH("En cours",M5)))</formula>
    </cfRule>
    <cfRule type="containsText" dxfId="0" priority="3" operator="containsText" text="A faire">
      <formula>NOT(ISERROR(SEARCH("A faire",M5)))</formula>
    </cfRule>
  </conditionalFormatting>
  <dataValidations count="1">
    <dataValidation type="list" allowBlank="1" showErrorMessage="1" sqref="M7:M12 M14:M18 M20:M33 M35:M44 M46:M47" xr:uid="{00000000-0002-0000-0500-000000000000}">
      <formula1>"A faire ,En cours ,Terminé"</formula1>
    </dataValidation>
  </dataValidations>
  <pageMargins left="0.7" right="0.7" top="0.75" bottom="0.7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57150</xdr:colOff>
                    <xdr:row>13</xdr:row>
                    <xdr:rowOff>171450</xdr:rowOff>
                  </from>
                  <to>
                    <xdr:col>2</xdr:col>
                    <xdr:colOff>1714500</xdr:colOff>
                    <xdr:row>13</xdr:row>
                    <xdr:rowOff>581025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47625</xdr:colOff>
                    <xdr:row>13</xdr:row>
                    <xdr:rowOff>581025</xdr:rowOff>
                  </from>
                  <to>
                    <xdr:col>2</xdr:col>
                    <xdr:colOff>1628775</xdr:colOff>
                    <xdr:row>13</xdr:row>
                    <xdr:rowOff>952500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47625</xdr:colOff>
                    <xdr:row>13</xdr:row>
                    <xdr:rowOff>923925</xdr:rowOff>
                  </from>
                  <to>
                    <xdr:col>2</xdr:col>
                    <xdr:colOff>1762125</xdr:colOff>
                    <xdr:row>13</xdr:row>
                    <xdr:rowOff>1295400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38100</xdr:colOff>
                    <xdr:row>13</xdr:row>
                    <xdr:rowOff>1276350</xdr:rowOff>
                  </from>
                  <to>
                    <xdr:col>2</xdr:col>
                    <xdr:colOff>1543050</xdr:colOff>
                    <xdr:row>14</xdr:row>
                    <xdr:rowOff>38100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57150</xdr:colOff>
                    <xdr:row>14</xdr:row>
                    <xdr:rowOff>171450</xdr:rowOff>
                  </from>
                  <to>
                    <xdr:col>2</xdr:col>
                    <xdr:colOff>1714500</xdr:colOff>
                    <xdr:row>14</xdr:row>
                    <xdr:rowOff>581025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47625</xdr:colOff>
                    <xdr:row>14</xdr:row>
                    <xdr:rowOff>581025</xdr:rowOff>
                  </from>
                  <to>
                    <xdr:col>2</xdr:col>
                    <xdr:colOff>1628775</xdr:colOff>
                    <xdr:row>14</xdr:row>
                    <xdr:rowOff>952500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47625</xdr:colOff>
                    <xdr:row>14</xdr:row>
                    <xdr:rowOff>923925</xdr:rowOff>
                  </from>
                  <to>
                    <xdr:col>2</xdr:col>
                    <xdr:colOff>1762125</xdr:colOff>
                    <xdr:row>14</xdr:row>
                    <xdr:rowOff>1295400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xdr:col>
                    <xdr:colOff>38100</xdr:colOff>
                    <xdr:row>14</xdr:row>
                    <xdr:rowOff>1276350</xdr:rowOff>
                  </from>
                  <to>
                    <xdr:col>2</xdr:col>
                    <xdr:colOff>1543050</xdr:colOff>
                    <xdr:row>15</xdr:row>
                    <xdr:rowOff>38100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xdr:col>
                    <xdr:colOff>57150</xdr:colOff>
                    <xdr:row>15</xdr:row>
                    <xdr:rowOff>171450</xdr:rowOff>
                  </from>
                  <to>
                    <xdr:col>2</xdr:col>
                    <xdr:colOff>1714500</xdr:colOff>
                    <xdr:row>15</xdr:row>
                    <xdr:rowOff>581025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xdr:col>
                    <xdr:colOff>47625</xdr:colOff>
                    <xdr:row>15</xdr:row>
                    <xdr:rowOff>581025</xdr:rowOff>
                  </from>
                  <to>
                    <xdr:col>2</xdr:col>
                    <xdr:colOff>1628775</xdr:colOff>
                    <xdr:row>15</xdr:row>
                    <xdr:rowOff>952500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xdr:col>
                    <xdr:colOff>47625</xdr:colOff>
                    <xdr:row>15</xdr:row>
                    <xdr:rowOff>923925</xdr:rowOff>
                  </from>
                  <to>
                    <xdr:col>2</xdr:col>
                    <xdr:colOff>1762125</xdr:colOff>
                    <xdr:row>15</xdr:row>
                    <xdr:rowOff>1295400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xdr:col>
                    <xdr:colOff>38100</xdr:colOff>
                    <xdr:row>15</xdr:row>
                    <xdr:rowOff>1276350</xdr:rowOff>
                  </from>
                  <to>
                    <xdr:col>2</xdr:col>
                    <xdr:colOff>1543050</xdr:colOff>
                    <xdr:row>16</xdr:row>
                    <xdr:rowOff>38100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xdr:col>
                    <xdr:colOff>57150</xdr:colOff>
                    <xdr:row>16</xdr:row>
                    <xdr:rowOff>171450</xdr:rowOff>
                  </from>
                  <to>
                    <xdr:col>2</xdr:col>
                    <xdr:colOff>1714500</xdr:colOff>
                    <xdr:row>16</xdr:row>
                    <xdr:rowOff>581025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xdr:col>
                    <xdr:colOff>47625</xdr:colOff>
                    <xdr:row>16</xdr:row>
                    <xdr:rowOff>581025</xdr:rowOff>
                  </from>
                  <to>
                    <xdr:col>2</xdr:col>
                    <xdr:colOff>1628775</xdr:colOff>
                    <xdr:row>16</xdr:row>
                    <xdr:rowOff>952500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xdr:col>
                    <xdr:colOff>47625</xdr:colOff>
                    <xdr:row>16</xdr:row>
                    <xdr:rowOff>923925</xdr:rowOff>
                  </from>
                  <to>
                    <xdr:col>2</xdr:col>
                    <xdr:colOff>1762125</xdr:colOff>
                    <xdr:row>16</xdr:row>
                    <xdr:rowOff>1295400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xdr:col>
                    <xdr:colOff>38100</xdr:colOff>
                    <xdr:row>16</xdr:row>
                    <xdr:rowOff>1276350</xdr:rowOff>
                  </from>
                  <to>
                    <xdr:col>2</xdr:col>
                    <xdr:colOff>1543050</xdr:colOff>
                    <xdr:row>17</xdr:row>
                    <xdr:rowOff>38100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xdr:col>
                    <xdr:colOff>38100</xdr:colOff>
                    <xdr:row>16</xdr:row>
                    <xdr:rowOff>1276350</xdr:rowOff>
                  </from>
                  <to>
                    <xdr:col>2</xdr:col>
                    <xdr:colOff>1543050</xdr:colOff>
                    <xdr:row>17</xdr:row>
                    <xdr:rowOff>38100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xdr:col>
                    <xdr:colOff>57150</xdr:colOff>
                    <xdr:row>17</xdr:row>
                    <xdr:rowOff>171450</xdr:rowOff>
                  </from>
                  <to>
                    <xdr:col>2</xdr:col>
                    <xdr:colOff>1714500</xdr:colOff>
                    <xdr:row>17</xdr:row>
                    <xdr:rowOff>581025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xdr:col>
                    <xdr:colOff>47625</xdr:colOff>
                    <xdr:row>17</xdr:row>
                    <xdr:rowOff>581025</xdr:rowOff>
                  </from>
                  <to>
                    <xdr:col>2</xdr:col>
                    <xdr:colOff>1628775</xdr:colOff>
                    <xdr:row>17</xdr:row>
                    <xdr:rowOff>952500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xdr:col>
                    <xdr:colOff>47625</xdr:colOff>
                    <xdr:row>17</xdr:row>
                    <xdr:rowOff>923925</xdr:rowOff>
                  </from>
                  <to>
                    <xdr:col>2</xdr:col>
                    <xdr:colOff>1762125</xdr:colOff>
                    <xdr:row>17</xdr:row>
                    <xdr:rowOff>1295400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xdr:col>
                    <xdr:colOff>38100</xdr:colOff>
                    <xdr:row>17</xdr:row>
                    <xdr:rowOff>1276350</xdr:rowOff>
                  </from>
                  <to>
                    <xdr:col>2</xdr:col>
                    <xdr:colOff>1543050</xdr:colOff>
                    <xdr:row>18</xdr:row>
                    <xdr:rowOff>38100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xdr:col>
                    <xdr:colOff>57150</xdr:colOff>
                    <xdr:row>19</xdr:row>
                    <xdr:rowOff>171450</xdr:rowOff>
                  </from>
                  <to>
                    <xdr:col>2</xdr:col>
                    <xdr:colOff>1714500</xdr:colOff>
                    <xdr:row>19</xdr:row>
                    <xdr:rowOff>581025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2</xdr:col>
                    <xdr:colOff>47625</xdr:colOff>
                    <xdr:row>19</xdr:row>
                    <xdr:rowOff>581025</xdr:rowOff>
                  </from>
                  <to>
                    <xdr:col>2</xdr:col>
                    <xdr:colOff>1628775</xdr:colOff>
                    <xdr:row>19</xdr:row>
                    <xdr:rowOff>952500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xdr:col>
                    <xdr:colOff>47625</xdr:colOff>
                    <xdr:row>19</xdr:row>
                    <xdr:rowOff>923925</xdr:rowOff>
                  </from>
                  <to>
                    <xdr:col>2</xdr:col>
                    <xdr:colOff>1762125</xdr:colOff>
                    <xdr:row>19</xdr:row>
                    <xdr:rowOff>1295400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xdr:col>
                    <xdr:colOff>38100</xdr:colOff>
                    <xdr:row>19</xdr:row>
                    <xdr:rowOff>1276350</xdr:rowOff>
                  </from>
                  <to>
                    <xdr:col>2</xdr:col>
                    <xdr:colOff>1543050</xdr:colOff>
                    <xdr:row>20</xdr:row>
                    <xdr:rowOff>38100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xdr:col>
                    <xdr:colOff>38100</xdr:colOff>
                    <xdr:row>19</xdr:row>
                    <xdr:rowOff>1276350</xdr:rowOff>
                  </from>
                  <to>
                    <xdr:col>2</xdr:col>
                    <xdr:colOff>1543050</xdr:colOff>
                    <xdr:row>20</xdr:row>
                    <xdr:rowOff>38100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2</xdr:col>
                    <xdr:colOff>57150</xdr:colOff>
                    <xdr:row>20</xdr:row>
                    <xdr:rowOff>171450</xdr:rowOff>
                  </from>
                  <to>
                    <xdr:col>2</xdr:col>
                    <xdr:colOff>1714500</xdr:colOff>
                    <xdr:row>20</xdr:row>
                    <xdr:rowOff>581025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2</xdr:col>
                    <xdr:colOff>47625</xdr:colOff>
                    <xdr:row>20</xdr:row>
                    <xdr:rowOff>581025</xdr:rowOff>
                  </from>
                  <to>
                    <xdr:col>2</xdr:col>
                    <xdr:colOff>1628775</xdr:colOff>
                    <xdr:row>20</xdr:row>
                    <xdr:rowOff>952500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2</xdr:col>
                    <xdr:colOff>47625</xdr:colOff>
                    <xdr:row>20</xdr:row>
                    <xdr:rowOff>923925</xdr:rowOff>
                  </from>
                  <to>
                    <xdr:col>2</xdr:col>
                    <xdr:colOff>1762125</xdr:colOff>
                    <xdr:row>20</xdr:row>
                    <xdr:rowOff>1295400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2</xdr:col>
                    <xdr:colOff>38100</xdr:colOff>
                    <xdr:row>20</xdr:row>
                    <xdr:rowOff>1276350</xdr:rowOff>
                  </from>
                  <to>
                    <xdr:col>2</xdr:col>
                    <xdr:colOff>1543050</xdr:colOff>
                    <xdr:row>21</xdr:row>
                    <xdr:rowOff>38100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xdr:col>
                    <xdr:colOff>38100</xdr:colOff>
                    <xdr:row>20</xdr:row>
                    <xdr:rowOff>1276350</xdr:rowOff>
                  </from>
                  <to>
                    <xdr:col>2</xdr:col>
                    <xdr:colOff>1543050</xdr:colOff>
                    <xdr:row>21</xdr:row>
                    <xdr:rowOff>38100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xdr:col>
                    <xdr:colOff>57150</xdr:colOff>
                    <xdr:row>21</xdr:row>
                    <xdr:rowOff>171450</xdr:rowOff>
                  </from>
                  <to>
                    <xdr:col>2</xdr:col>
                    <xdr:colOff>1714500</xdr:colOff>
                    <xdr:row>21</xdr:row>
                    <xdr:rowOff>581025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xdr:col>
                    <xdr:colOff>47625</xdr:colOff>
                    <xdr:row>21</xdr:row>
                    <xdr:rowOff>581025</xdr:rowOff>
                  </from>
                  <to>
                    <xdr:col>2</xdr:col>
                    <xdr:colOff>1628775</xdr:colOff>
                    <xdr:row>21</xdr:row>
                    <xdr:rowOff>952500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xdr:col>
                    <xdr:colOff>47625</xdr:colOff>
                    <xdr:row>21</xdr:row>
                    <xdr:rowOff>923925</xdr:rowOff>
                  </from>
                  <to>
                    <xdr:col>2</xdr:col>
                    <xdr:colOff>1762125</xdr:colOff>
                    <xdr:row>21</xdr:row>
                    <xdr:rowOff>1352550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xdr:col>
                    <xdr:colOff>38100</xdr:colOff>
                    <xdr:row>21</xdr:row>
                    <xdr:rowOff>1276350</xdr:rowOff>
                  </from>
                  <to>
                    <xdr:col>2</xdr:col>
                    <xdr:colOff>1543050</xdr:colOff>
                    <xdr:row>22</xdr:row>
                    <xdr:rowOff>38100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2</xdr:col>
                    <xdr:colOff>38100</xdr:colOff>
                    <xdr:row>21</xdr:row>
                    <xdr:rowOff>1276350</xdr:rowOff>
                  </from>
                  <to>
                    <xdr:col>2</xdr:col>
                    <xdr:colOff>1543050</xdr:colOff>
                    <xdr:row>22</xdr:row>
                    <xdr:rowOff>38100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2</xdr:col>
                    <xdr:colOff>57150</xdr:colOff>
                    <xdr:row>22</xdr:row>
                    <xdr:rowOff>171450</xdr:rowOff>
                  </from>
                  <to>
                    <xdr:col>2</xdr:col>
                    <xdr:colOff>1714500</xdr:colOff>
                    <xdr:row>22</xdr:row>
                    <xdr:rowOff>581025</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2</xdr:col>
                    <xdr:colOff>47625</xdr:colOff>
                    <xdr:row>22</xdr:row>
                    <xdr:rowOff>581025</xdr:rowOff>
                  </from>
                  <to>
                    <xdr:col>2</xdr:col>
                    <xdr:colOff>1628775</xdr:colOff>
                    <xdr:row>22</xdr:row>
                    <xdr:rowOff>952500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2</xdr:col>
                    <xdr:colOff>47625</xdr:colOff>
                    <xdr:row>22</xdr:row>
                    <xdr:rowOff>923925</xdr:rowOff>
                  </from>
                  <to>
                    <xdr:col>2</xdr:col>
                    <xdr:colOff>1762125</xdr:colOff>
                    <xdr:row>22</xdr:row>
                    <xdr:rowOff>1295400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2</xdr:col>
                    <xdr:colOff>38100</xdr:colOff>
                    <xdr:row>22</xdr:row>
                    <xdr:rowOff>1276350</xdr:rowOff>
                  </from>
                  <to>
                    <xdr:col>2</xdr:col>
                    <xdr:colOff>1543050</xdr:colOff>
                    <xdr:row>23</xdr:row>
                    <xdr:rowOff>38100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2</xdr:col>
                    <xdr:colOff>38100</xdr:colOff>
                    <xdr:row>22</xdr:row>
                    <xdr:rowOff>1276350</xdr:rowOff>
                  </from>
                  <to>
                    <xdr:col>2</xdr:col>
                    <xdr:colOff>1543050</xdr:colOff>
                    <xdr:row>23</xdr:row>
                    <xdr:rowOff>38100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2</xdr:col>
                    <xdr:colOff>57150</xdr:colOff>
                    <xdr:row>23</xdr:row>
                    <xdr:rowOff>171450</xdr:rowOff>
                  </from>
                  <to>
                    <xdr:col>2</xdr:col>
                    <xdr:colOff>1714500</xdr:colOff>
                    <xdr:row>23</xdr:row>
                    <xdr:rowOff>581025</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2</xdr:col>
                    <xdr:colOff>47625</xdr:colOff>
                    <xdr:row>23</xdr:row>
                    <xdr:rowOff>581025</xdr:rowOff>
                  </from>
                  <to>
                    <xdr:col>2</xdr:col>
                    <xdr:colOff>1628775</xdr:colOff>
                    <xdr:row>23</xdr:row>
                    <xdr:rowOff>952500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2</xdr:col>
                    <xdr:colOff>47625</xdr:colOff>
                    <xdr:row>23</xdr:row>
                    <xdr:rowOff>923925</xdr:rowOff>
                  </from>
                  <to>
                    <xdr:col>2</xdr:col>
                    <xdr:colOff>1762125</xdr:colOff>
                    <xdr:row>23</xdr:row>
                    <xdr:rowOff>1295400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2</xdr:col>
                    <xdr:colOff>38100</xdr:colOff>
                    <xdr:row>23</xdr:row>
                    <xdr:rowOff>1276350</xdr:rowOff>
                  </from>
                  <to>
                    <xdr:col>2</xdr:col>
                    <xdr:colOff>1543050</xdr:colOff>
                    <xdr:row>24</xdr:row>
                    <xdr:rowOff>38100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2</xdr:col>
                    <xdr:colOff>38100</xdr:colOff>
                    <xdr:row>23</xdr:row>
                    <xdr:rowOff>1276350</xdr:rowOff>
                  </from>
                  <to>
                    <xdr:col>2</xdr:col>
                    <xdr:colOff>1543050</xdr:colOff>
                    <xdr:row>24</xdr:row>
                    <xdr:rowOff>38100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2</xdr:col>
                    <xdr:colOff>57150</xdr:colOff>
                    <xdr:row>24</xdr:row>
                    <xdr:rowOff>171450</xdr:rowOff>
                  </from>
                  <to>
                    <xdr:col>2</xdr:col>
                    <xdr:colOff>1714500</xdr:colOff>
                    <xdr:row>24</xdr:row>
                    <xdr:rowOff>581025</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2</xdr:col>
                    <xdr:colOff>47625</xdr:colOff>
                    <xdr:row>24</xdr:row>
                    <xdr:rowOff>581025</xdr:rowOff>
                  </from>
                  <to>
                    <xdr:col>2</xdr:col>
                    <xdr:colOff>1628775</xdr:colOff>
                    <xdr:row>24</xdr:row>
                    <xdr:rowOff>952500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2</xdr:col>
                    <xdr:colOff>47625</xdr:colOff>
                    <xdr:row>24</xdr:row>
                    <xdr:rowOff>923925</xdr:rowOff>
                  </from>
                  <to>
                    <xdr:col>2</xdr:col>
                    <xdr:colOff>1762125</xdr:colOff>
                    <xdr:row>24</xdr:row>
                    <xdr:rowOff>1295400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2</xdr:col>
                    <xdr:colOff>38100</xdr:colOff>
                    <xdr:row>24</xdr:row>
                    <xdr:rowOff>1276350</xdr:rowOff>
                  </from>
                  <to>
                    <xdr:col>2</xdr:col>
                    <xdr:colOff>1543050</xdr:colOff>
                    <xdr:row>25</xdr:row>
                    <xdr:rowOff>38100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2</xdr:col>
                    <xdr:colOff>38100</xdr:colOff>
                    <xdr:row>24</xdr:row>
                    <xdr:rowOff>1276350</xdr:rowOff>
                  </from>
                  <to>
                    <xdr:col>2</xdr:col>
                    <xdr:colOff>1543050</xdr:colOff>
                    <xdr:row>25</xdr:row>
                    <xdr:rowOff>38100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2</xdr:col>
                    <xdr:colOff>57150</xdr:colOff>
                    <xdr:row>25</xdr:row>
                    <xdr:rowOff>171450</xdr:rowOff>
                  </from>
                  <to>
                    <xdr:col>2</xdr:col>
                    <xdr:colOff>1714500</xdr:colOff>
                    <xdr:row>25</xdr:row>
                    <xdr:rowOff>581025</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2</xdr:col>
                    <xdr:colOff>47625</xdr:colOff>
                    <xdr:row>25</xdr:row>
                    <xdr:rowOff>581025</xdr:rowOff>
                  </from>
                  <to>
                    <xdr:col>2</xdr:col>
                    <xdr:colOff>1628775</xdr:colOff>
                    <xdr:row>25</xdr:row>
                    <xdr:rowOff>952500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2</xdr:col>
                    <xdr:colOff>47625</xdr:colOff>
                    <xdr:row>25</xdr:row>
                    <xdr:rowOff>923925</xdr:rowOff>
                  </from>
                  <to>
                    <xdr:col>2</xdr:col>
                    <xdr:colOff>1762125</xdr:colOff>
                    <xdr:row>25</xdr:row>
                    <xdr:rowOff>1295400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2</xdr:col>
                    <xdr:colOff>38100</xdr:colOff>
                    <xdr:row>25</xdr:row>
                    <xdr:rowOff>1276350</xdr:rowOff>
                  </from>
                  <to>
                    <xdr:col>2</xdr:col>
                    <xdr:colOff>1543050</xdr:colOff>
                    <xdr:row>26</xdr:row>
                    <xdr:rowOff>38100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2</xdr:col>
                    <xdr:colOff>38100</xdr:colOff>
                    <xdr:row>25</xdr:row>
                    <xdr:rowOff>1276350</xdr:rowOff>
                  </from>
                  <to>
                    <xdr:col>2</xdr:col>
                    <xdr:colOff>1543050</xdr:colOff>
                    <xdr:row>26</xdr:row>
                    <xdr:rowOff>38100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2</xdr:col>
                    <xdr:colOff>57150</xdr:colOff>
                    <xdr:row>26</xdr:row>
                    <xdr:rowOff>171450</xdr:rowOff>
                  </from>
                  <to>
                    <xdr:col>2</xdr:col>
                    <xdr:colOff>1714500</xdr:colOff>
                    <xdr:row>26</xdr:row>
                    <xdr:rowOff>581025</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2</xdr:col>
                    <xdr:colOff>47625</xdr:colOff>
                    <xdr:row>26</xdr:row>
                    <xdr:rowOff>581025</xdr:rowOff>
                  </from>
                  <to>
                    <xdr:col>2</xdr:col>
                    <xdr:colOff>1628775</xdr:colOff>
                    <xdr:row>26</xdr:row>
                    <xdr:rowOff>952500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2</xdr:col>
                    <xdr:colOff>47625</xdr:colOff>
                    <xdr:row>26</xdr:row>
                    <xdr:rowOff>923925</xdr:rowOff>
                  </from>
                  <to>
                    <xdr:col>2</xdr:col>
                    <xdr:colOff>1762125</xdr:colOff>
                    <xdr:row>26</xdr:row>
                    <xdr:rowOff>1295400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2</xdr:col>
                    <xdr:colOff>38100</xdr:colOff>
                    <xdr:row>26</xdr:row>
                    <xdr:rowOff>1276350</xdr:rowOff>
                  </from>
                  <to>
                    <xdr:col>2</xdr:col>
                    <xdr:colOff>1543050</xdr:colOff>
                    <xdr:row>27</xdr:row>
                    <xdr:rowOff>38100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2</xdr:col>
                    <xdr:colOff>38100</xdr:colOff>
                    <xdr:row>26</xdr:row>
                    <xdr:rowOff>1276350</xdr:rowOff>
                  </from>
                  <to>
                    <xdr:col>2</xdr:col>
                    <xdr:colOff>1543050</xdr:colOff>
                    <xdr:row>27</xdr:row>
                    <xdr:rowOff>38100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2</xdr:col>
                    <xdr:colOff>38100</xdr:colOff>
                    <xdr:row>26</xdr:row>
                    <xdr:rowOff>1276350</xdr:rowOff>
                  </from>
                  <to>
                    <xdr:col>2</xdr:col>
                    <xdr:colOff>1543050</xdr:colOff>
                    <xdr:row>27</xdr:row>
                    <xdr:rowOff>38100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2</xdr:col>
                    <xdr:colOff>57150</xdr:colOff>
                    <xdr:row>27</xdr:row>
                    <xdr:rowOff>171450</xdr:rowOff>
                  </from>
                  <to>
                    <xdr:col>2</xdr:col>
                    <xdr:colOff>1714500</xdr:colOff>
                    <xdr:row>27</xdr:row>
                    <xdr:rowOff>581025</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2</xdr:col>
                    <xdr:colOff>47625</xdr:colOff>
                    <xdr:row>27</xdr:row>
                    <xdr:rowOff>581025</xdr:rowOff>
                  </from>
                  <to>
                    <xdr:col>2</xdr:col>
                    <xdr:colOff>1628775</xdr:colOff>
                    <xdr:row>27</xdr:row>
                    <xdr:rowOff>952500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2</xdr:col>
                    <xdr:colOff>47625</xdr:colOff>
                    <xdr:row>27</xdr:row>
                    <xdr:rowOff>923925</xdr:rowOff>
                  </from>
                  <to>
                    <xdr:col>2</xdr:col>
                    <xdr:colOff>1762125</xdr:colOff>
                    <xdr:row>27</xdr:row>
                    <xdr:rowOff>1295400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2</xdr:col>
                    <xdr:colOff>38100</xdr:colOff>
                    <xdr:row>27</xdr:row>
                    <xdr:rowOff>1276350</xdr:rowOff>
                  </from>
                  <to>
                    <xdr:col>2</xdr:col>
                    <xdr:colOff>1543050</xdr:colOff>
                    <xdr:row>28</xdr:row>
                    <xdr:rowOff>38100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2</xdr:col>
                    <xdr:colOff>38100</xdr:colOff>
                    <xdr:row>27</xdr:row>
                    <xdr:rowOff>1276350</xdr:rowOff>
                  </from>
                  <to>
                    <xdr:col>2</xdr:col>
                    <xdr:colOff>1543050</xdr:colOff>
                    <xdr:row>28</xdr:row>
                    <xdr:rowOff>38100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2</xdr:col>
                    <xdr:colOff>38100</xdr:colOff>
                    <xdr:row>27</xdr:row>
                    <xdr:rowOff>1276350</xdr:rowOff>
                  </from>
                  <to>
                    <xdr:col>2</xdr:col>
                    <xdr:colOff>1543050</xdr:colOff>
                    <xdr:row>28</xdr:row>
                    <xdr:rowOff>38100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2</xdr:col>
                    <xdr:colOff>57150</xdr:colOff>
                    <xdr:row>28</xdr:row>
                    <xdr:rowOff>171450</xdr:rowOff>
                  </from>
                  <to>
                    <xdr:col>2</xdr:col>
                    <xdr:colOff>1714500</xdr:colOff>
                    <xdr:row>28</xdr:row>
                    <xdr:rowOff>581025</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2</xdr:col>
                    <xdr:colOff>47625</xdr:colOff>
                    <xdr:row>28</xdr:row>
                    <xdr:rowOff>581025</xdr:rowOff>
                  </from>
                  <to>
                    <xdr:col>2</xdr:col>
                    <xdr:colOff>1628775</xdr:colOff>
                    <xdr:row>28</xdr:row>
                    <xdr:rowOff>952500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2</xdr:col>
                    <xdr:colOff>47625</xdr:colOff>
                    <xdr:row>28</xdr:row>
                    <xdr:rowOff>923925</xdr:rowOff>
                  </from>
                  <to>
                    <xdr:col>2</xdr:col>
                    <xdr:colOff>1762125</xdr:colOff>
                    <xdr:row>28</xdr:row>
                    <xdr:rowOff>1295400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2</xdr:col>
                    <xdr:colOff>38100</xdr:colOff>
                    <xdr:row>28</xdr:row>
                    <xdr:rowOff>1276350</xdr:rowOff>
                  </from>
                  <to>
                    <xdr:col>2</xdr:col>
                    <xdr:colOff>1543050</xdr:colOff>
                    <xdr:row>29</xdr:row>
                    <xdr:rowOff>38100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2</xdr:col>
                    <xdr:colOff>38100</xdr:colOff>
                    <xdr:row>28</xdr:row>
                    <xdr:rowOff>1276350</xdr:rowOff>
                  </from>
                  <to>
                    <xdr:col>2</xdr:col>
                    <xdr:colOff>1543050</xdr:colOff>
                    <xdr:row>29</xdr:row>
                    <xdr:rowOff>38100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2</xdr:col>
                    <xdr:colOff>38100</xdr:colOff>
                    <xdr:row>28</xdr:row>
                    <xdr:rowOff>1276350</xdr:rowOff>
                  </from>
                  <to>
                    <xdr:col>2</xdr:col>
                    <xdr:colOff>1543050</xdr:colOff>
                    <xdr:row>29</xdr:row>
                    <xdr:rowOff>38100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2</xdr:col>
                    <xdr:colOff>57150</xdr:colOff>
                    <xdr:row>29</xdr:row>
                    <xdr:rowOff>171450</xdr:rowOff>
                  </from>
                  <to>
                    <xdr:col>2</xdr:col>
                    <xdr:colOff>1714500</xdr:colOff>
                    <xdr:row>29</xdr:row>
                    <xdr:rowOff>581025</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2</xdr:col>
                    <xdr:colOff>47625</xdr:colOff>
                    <xdr:row>29</xdr:row>
                    <xdr:rowOff>581025</xdr:rowOff>
                  </from>
                  <to>
                    <xdr:col>2</xdr:col>
                    <xdr:colOff>1628775</xdr:colOff>
                    <xdr:row>29</xdr:row>
                    <xdr:rowOff>952500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2</xdr:col>
                    <xdr:colOff>47625</xdr:colOff>
                    <xdr:row>29</xdr:row>
                    <xdr:rowOff>923925</xdr:rowOff>
                  </from>
                  <to>
                    <xdr:col>2</xdr:col>
                    <xdr:colOff>1762125</xdr:colOff>
                    <xdr:row>29</xdr:row>
                    <xdr:rowOff>1295400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2</xdr:col>
                    <xdr:colOff>38100</xdr:colOff>
                    <xdr:row>29</xdr:row>
                    <xdr:rowOff>1276350</xdr:rowOff>
                  </from>
                  <to>
                    <xdr:col>2</xdr:col>
                    <xdr:colOff>1543050</xdr:colOff>
                    <xdr:row>30</xdr:row>
                    <xdr:rowOff>38100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2</xdr:col>
                    <xdr:colOff>38100</xdr:colOff>
                    <xdr:row>29</xdr:row>
                    <xdr:rowOff>1276350</xdr:rowOff>
                  </from>
                  <to>
                    <xdr:col>2</xdr:col>
                    <xdr:colOff>1543050</xdr:colOff>
                    <xdr:row>30</xdr:row>
                    <xdr:rowOff>38100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2</xdr:col>
                    <xdr:colOff>38100</xdr:colOff>
                    <xdr:row>29</xdr:row>
                    <xdr:rowOff>1276350</xdr:rowOff>
                  </from>
                  <to>
                    <xdr:col>2</xdr:col>
                    <xdr:colOff>1543050</xdr:colOff>
                    <xdr:row>30</xdr:row>
                    <xdr:rowOff>38100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2</xdr:col>
                    <xdr:colOff>57150</xdr:colOff>
                    <xdr:row>30</xdr:row>
                    <xdr:rowOff>171450</xdr:rowOff>
                  </from>
                  <to>
                    <xdr:col>2</xdr:col>
                    <xdr:colOff>1714500</xdr:colOff>
                    <xdr:row>30</xdr:row>
                    <xdr:rowOff>581025</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2</xdr:col>
                    <xdr:colOff>47625</xdr:colOff>
                    <xdr:row>30</xdr:row>
                    <xdr:rowOff>581025</xdr:rowOff>
                  </from>
                  <to>
                    <xdr:col>2</xdr:col>
                    <xdr:colOff>1628775</xdr:colOff>
                    <xdr:row>30</xdr:row>
                    <xdr:rowOff>952500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2</xdr:col>
                    <xdr:colOff>47625</xdr:colOff>
                    <xdr:row>30</xdr:row>
                    <xdr:rowOff>923925</xdr:rowOff>
                  </from>
                  <to>
                    <xdr:col>2</xdr:col>
                    <xdr:colOff>1762125</xdr:colOff>
                    <xdr:row>30</xdr:row>
                    <xdr:rowOff>1295400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2</xdr:col>
                    <xdr:colOff>38100</xdr:colOff>
                    <xdr:row>30</xdr:row>
                    <xdr:rowOff>1276350</xdr:rowOff>
                  </from>
                  <to>
                    <xdr:col>2</xdr:col>
                    <xdr:colOff>1543050</xdr:colOff>
                    <xdr:row>31</xdr:row>
                    <xdr:rowOff>38100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2</xdr:col>
                    <xdr:colOff>38100</xdr:colOff>
                    <xdr:row>30</xdr:row>
                    <xdr:rowOff>1276350</xdr:rowOff>
                  </from>
                  <to>
                    <xdr:col>2</xdr:col>
                    <xdr:colOff>1543050</xdr:colOff>
                    <xdr:row>31</xdr:row>
                    <xdr:rowOff>38100</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2</xdr:col>
                    <xdr:colOff>38100</xdr:colOff>
                    <xdr:row>30</xdr:row>
                    <xdr:rowOff>1276350</xdr:rowOff>
                  </from>
                  <to>
                    <xdr:col>2</xdr:col>
                    <xdr:colOff>1543050</xdr:colOff>
                    <xdr:row>31</xdr:row>
                    <xdr:rowOff>38100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2</xdr:col>
                    <xdr:colOff>57150</xdr:colOff>
                    <xdr:row>31</xdr:row>
                    <xdr:rowOff>171450</xdr:rowOff>
                  </from>
                  <to>
                    <xdr:col>2</xdr:col>
                    <xdr:colOff>1714500</xdr:colOff>
                    <xdr:row>31</xdr:row>
                    <xdr:rowOff>581025</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2</xdr:col>
                    <xdr:colOff>47625</xdr:colOff>
                    <xdr:row>31</xdr:row>
                    <xdr:rowOff>581025</xdr:rowOff>
                  </from>
                  <to>
                    <xdr:col>2</xdr:col>
                    <xdr:colOff>1628775</xdr:colOff>
                    <xdr:row>31</xdr:row>
                    <xdr:rowOff>952500</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2</xdr:col>
                    <xdr:colOff>47625</xdr:colOff>
                    <xdr:row>31</xdr:row>
                    <xdr:rowOff>923925</xdr:rowOff>
                  </from>
                  <to>
                    <xdr:col>2</xdr:col>
                    <xdr:colOff>1762125</xdr:colOff>
                    <xdr:row>31</xdr:row>
                    <xdr:rowOff>1295400</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2</xdr:col>
                    <xdr:colOff>38100</xdr:colOff>
                    <xdr:row>31</xdr:row>
                    <xdr:rowOff>1276350</xdr:rowOff>
                  </from>
                  <to>
                    <xdr:col>2</xdr:col>
                    <xdr:colOff>1543050</xdr:colOff>
                    <xdr:row>32</xdr:row>
                    <xdr:rowOff>38100</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2</xdr:col>
                    <xdr:colOff>38100</xdr:colOff>
                    <xdr:row>31</xdr:row>
                    <xdr:rowOff>1276350</xdr:rowOff>
                  </from>
                  <to>
                    <xdr:col>2</xdr:col>
                    <xdr:colOff>1543050</xdr:colOff>
                    <xdr:row>32</xdr:row>
                    <xdr:rowOff>38100</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2</xdr:col>
                    <xdr:colOff>38100</xdr:colOff>
                    <xdr:row>31</xdr:row>
                    <xdr:rowOff>1276350</xdr:rowOff>
                  </from>
                  <to>
                    <xdr:col>2</xdr:col>
                    <xdr:colOff>1543050</xdr:colOff>
                    <xdr:row>32</xdr:row>
                    <xdr:rowOff>38100</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2</xdr:col>
                    <xdr:colOff>38100</xdr:colOff>
                    <xdr:row>31</xdr:row>
                    <xdr:rowOff>1276350</xdr:rowOff>
                  </from>
                  <to>
                    <xdr:col>2</xdr:col>
                    <xdr:colOff>1543050</xdr:colOff>
                    <xdr:row>32</xdr:row>
                    <xdr:rowOff>38100</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2</xdr:col>
                    <xdr:colOff>38100</xdr:colOff>
                    <xdr:row>31</xdr:row>
                    <xdr:rowOff>1276350</xdr:rowOff>
                  </from>
                  <to>
                    <xdr:col>2</xdr:col>
                    <xdr:colOff>1543050</xdr:colOff>
                    <xdr:row>32</xdr:row>
                    <xdr:rowOff>38100</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2</xdr:col>
                    <xdr:colOff>38100</xdr:colOff>
                    <xdr:row>31</xdr:row>
                    <xdr:rowOff>1276350</xdr:rowOff>
                  </from>
                  <to>
                    <xdr:col>2</xdr:col>
                    <xdr:colOff>1543050</xdr:colOff>
                    <xdr:row>32</xdr:row>
                    <xdr:rowOff>38100</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2</xdr:col>
                    <xdr:colOff>57150</xdr:colOff>
                    <xdr:row>32</xdr:row>
                    <xdr:rowOff>171450</xdr:rowOff>
                  </from>
                  <to>
                    <xdr:col>2</xdr:col>
                    <xdr:colOff>1714500</xdr:colOff>
                    <xdr:row>32</xdr:row>
                    <xdr:rowOff>581025</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2</xdr:col>
                    <xdr:colOff>47625</xdr:colOff>
                    <xdr:row>32</xdr:row>
                    <xdr:rowOff>581025</xdr:rowOff>
                  </from>
                  <to>
                    <xdr:col>2</xdr:col>
                    <xdr:colOff>1628775</xdr:colOff>
                    <xdr:row>32</xdr:row>
                    <xdr:rowOff>952500</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2</xdr:col>
                    <xdr:colOff>47625</xdr:colOff>
                    <xdr:row>32</xdr:row>
                    <xdr:rowOff>923925</xdr:rowOff>
                  </from>
                  <to>
                    <xdr:col>2</xdr:col>
                    <xdr:colOff>1762125</xdr:colOff>
                    <xdr:row>32</xdr:row>
                    <xdr:rowOff>1295400</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2</xdr:col>
                    <xdr:colOff>38100</xdr:colOff>
                    <xdr:row>32</xdr:row>
                    <xdr:rowOff>1276350</xdr:rowOff>
                  </from>
                  <to>
                    <xdr:col>2</xdr:col>
                    <xdr:colOff>1543050</xdr:colOff>
                    <xdr:row>33</xdr:row>
                    <xdr:rowOff>38100</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2</xdr:col>
                    <xdr:colOff>38100</xdr:colOff>
                    <xdr:row>32</xdr:row>
                    <xdr:rowOff>1276350</xdr:rowOff>
                  </from>
                  <to>
                    <xdr:col>2</xdr:col>
                    <xdr:colOff>1543050</xdr:colOff>
                    <xdr:row>33</xdr:row>
                    <xdr:rowOff>38100</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2</xdr:col>
                    <xdr:colOff>38100</xdr:colOff>
                    <xdr:row>32</xdr:row>
                    <xdr:rowOff>1276350</xdr:rowOff>
                  </from>
                  <to>
                    <xdr:col>2</xdr:col>
                    <xdr:colOff>1543050</xdr:colOff>
                    <xdr:row>33</xdr:row>
                    <xdr:rowOff>38100</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2</xdr:col>
                    <xdr:colOff>57150</xdr:colOff>
                    <xdr:row>6</xdr:row>
                    <xdr:rowOff>171450</xdr:rowOff>
                  </from>
                  <to>
                    <xdr:col>2</xdr:col>
                    <xdr:colOff>1714500</xdr:colOff>
                    <xdr:row>6</xdr:row>
                    <xdr:rowOff>581025</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2</xdr:col>
                    <xdr:colOff>47625</xdr:colOff>
                    <xdr:row>6</xdr:row>
                    <xdr:rowOff>581025</xdr:rowOff>
                  </from>
                  <to>
                    <xdr:col>2</xdr:col>
                    <xdr:colOff>1628775</xdr:colOff>
                    <xdr:row>6</xdr:row>
                    <xdr:rowOff>952500</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2</xdr:col>
                    <xdr:colOff>47625</xdr:colOff>
                    <xdr:row>6</xdr:row>
                    <xdr:rowOff>923925</xdr:rowOff>
                  </from>
                  <to>
                    <xdr:col>2</xdr:col>
                    <xdr:colOff>1762125</xdr:colOff>
                    <xdr:row>6</xdr:row>
                    <xdr:rowOff>1295400</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2</xdr:col>
                    <xdr:colOff>38100</xdr:colOff>
                    <xdr:row>6</xdr:row>
                    <xdr:rowOff>1276350</xdr:rowOff>
                  </from>
                  <to>
                    <xdr:col>2</xdr:col>
                    <xdr:colOff>1543050</xdr:colOff>
                    <xdr:row>6</xdr:row>
                    <xdr:rowOff>1657350</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2</xdr:col>
                    <xdr:colOff>38100</xdr:colOff>
                    <xdr:row>6</xdr:row>
                    <xdr:rowOff>1276350</xdr:rowOff>
                  </from>
                  <to>
                    <xdr:col>2</xdr:col>
                    <xdr:colOff>1543050</xdr:colOff>
                    <xdr:row>6</xdr:row>
                    <xdr:rowOff>1657350</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2</xdr:col>
                    <xdr:colOff>38100</xdr:colOff>
                    <xdr:row>6</xdr:row>
                    <xdr:rowOff>1276350</xdr:rowOff>
                  </from>
                  <to>
                    <xdr:col>2</xdr:col>
                    <xdr:colOff>1543050</xdr:colOff>
                    <xdr:row>6</xdr:row>
                    <xdr:rowOff>1657350</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2</xdr:col>
                    <xdr:colOff>38100</xdr:colOff>
                    <xdr:row>6</xdr:row>
                    <xdr:rowOff>1276350</xdr:rowOff>
                  </from>
                  <to>
                    <xdr:col>2</xdr:col>
                    <xdr:colOff>1543050</xdr:colOff>
                    <xdr:row>6</xdr:row>
                    <xdr:rowOff>1657350</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2</xdr:col>
                    <xdr:colOff>38100</xdr:colOff>
                    <xdr:row>6</xdr:row>
                    <xdr:rowOff>1276350</xdr:rowOff>
                  </from>
                  <to>
                    <xdr:col>2</xdr:col>
                    <xdr:colOff>1543050</xdr:colOff>
                    <xdr:row>6</xdr:row>
                    <xdr:rowOff>1657350</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2</xdr:col>
                    <xdr:colOff>38100</xdr:colOff>
                    <xdr:row>6</xdr:row>
                    <xdr:rowOff>1276350</xdr:rowOff>
                  </from>
                  <to>
                    <xdr:col>2</xdr:col>
                    <xdr:colOff>1543050</xdr:colOff>
                    <xdr:row>6</xdr:row>
                    <xdr:rowOff>1657350</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2</xdr:col>
                    <xdr:colOff>57150</xdr:colOff>
                    <xdr:row>7</xdr:row>
                    <xdr:rowOff>171450</xdr:rowOff>
                  </from>
                  <to>
                    <xdr:col>2</xdr:col>
                    <xdr:colOff>1714500</xdr:colOff>
                    <xdr:row>7</xdr:row>
                    <xdr:rowOff>581025</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2</xdr:col>
                    <xdr:colOff>47625</xdr:colOff>
                    <xdr:row>7</xdr:row>
                    <xdr:rowOff>581025</xdr:rowOff>
                  </from>
                  <to>
                    <xdr:col>2</xdr:col>
                    <xdr:colOff>1628775</xdr:colOff>
                    <xdr:row>7</xdr:row>
                    <xdr:rowOff>952500</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2</xdr:col>
                    <xdr:colOff>47625</xdr:colOff>
                    <xdr:row>7</xdr:row>
                    <xdr:rowOff>923925</xdr:rowOff>
                  </from>
                  <to>
                    <xdr:col>2</xdr:col>
                    <xdr:colOff>1762125</xdr:colOff>
                    <xdr:row>7</xdr:row>
                    <xdr:rowOff>1295400</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2</xdr:col>
                    <xdr:colOff>38100</xdr:colOff>
                    <xdr:row>7</xdr:row>
                    <xdr:rowOff>1276350</xdr:rowOff>
                  </from>
                  <to>
                    <xdr:col>2</xdr:col>
                    <xdr:colOff>1543050</xdr:colOff>
                    <xdr:row>8</xdr:row>
                    <xdr:rowOff>0</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2</xdr:col>
                    <xdr:colOff>38100</xdr:colOff>
                    <xdr:row>7</xdr:row>
                    <xdr:rowOff>1276350</xdr:rowOff>
                  </from>
                  <to>
                    <xdr:col>2</xdr:col>
                    <xdr:colOff>1543050</xdr:colOff>
                    <xdr:row>8</xdr:row>
                    <xdr:rowOff>0</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2</xdr:col>
                    <xdr:colOff>38100</xdr:colOff>
                    <xdr:row>7</xdr:row>
                    <xdr:rowOff>1276350</xdr:rowOff>
                  </from>
                  <to>
                    <xdr:col>2</xdr:col>
                    <xdr:colOff>1543050</xdr:colOff>
                    <xdr:row>8</xdr:row>
                    <xdr:rowOff>0</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2</xdr:col>
                    <xdr:colOff>57150</xdr:colOff>
                    <xdr:row>8</xdr:row>
                    <xdr:rowOff>171450</xdr:rowOff>
                  </from>
                  <to>
                    <xdr:col>2</xdr:col>
                    <xdr:colOff>1714500</xdr:colOff>
                    <xdr:row>8</xdr:row>
                    <xdr:rowOff>581025</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2</xdr:col>
                    <xdr:colOff>47625</xdr:colOff>
                    <xdr:row>8</xdr:row>
                    <xdr:rowOff>581025</xdr:rowOff>
                  </from>
                  <to>
                    <xdr:col>2</xdr:col>
                    <xdr:colOff>1628775</xdr:colOff>
                    <xdr:row>8</xdr:row>
                    <xdr:rowOff>952500</xdr:rowOff>
                  </to>
                </anchor>
              </controlPr>
            </control>
          </mc:Choice>
        </mc:AlternateContent>
        <mc:AlternateContent xmlns:mc="http://schemas.openxmlformats.org/markup-compatibility/2006">
          <mc:Choice Requires="x14">
            <control shapeId="5239" r:id="rId122" name="Check Box 119">
              <controlPr defaultSize="0" autoFill="0" autoLine="0" autoPict="0">
                <anchor moveWithCells="1">
                  <from>
                    <xdr:col>2</xdr:col>
                    <xdr:colOff>47625</xdr:colOff>
                    <xdr:row>8</xdr:row>
                    <xdr:rowOff>923925</xdr:rowOff>
                  </from>
                  <to>
                    <xdr:col>2</xdr:col>
                    <xdr:colOff>1762125</xdr:colOff>
                    <xdr:row>8</xdr:row>
                    <xdr:rowOff>1295400</xdr:rowOff>
                  </to>
                </anchor>
              </controlPr>
            </control>
          </mc:Choice>
        </mc:AlternateContent>
        <mc:AlternateContent xmlns:mc="http://schemas.openxmlformats.org/markup-compatibility/2006">
          <mc:Choice Requires="x14">
            <control shapeId="5240" r:id="rId123" name="Check Box 120">
              <controlPr defaultSize="0" autoFill="0" autoLine="0" autoPict="0">
                <anchor moveWithCells="1">
                  <from>
                    <xdr:col>2</xdr:col>
                    <xdr:colOff>38100</xdr:colOff>
                    <xdr:row>8</xdr:row>
                    <xdr:rowOff>1276350</xdr:rowOff>
                  </from>
                  <to>
                    <xdr:col>2</xdr:col>
                    <xdr:colOff>1543050</xdr:colOff>
                    <xdr:row>9</xdr:row>
                    <xdr:rowOff>28575</xdr:rowOff>
                  </to>
                </anchor>
              </controlPr>
            </control>
          </mc:Choice>
        </mc:AlternateContent>
        <mc:AlternateContent xmlns:mc="http://schemas.openxmlformats.org/markup-compatibility/2006">
          <mc:Choice Requires="x14">
            <control shapeId="5241" r:id="rId124" name="Check Box 121">
              <controlPr defaultSize="0" autoFill="0" autoLine="0" autoPict="0">
                <anchor moveWithCells="1">
                  <from>
                    <xdr:col>2</xdr:col>
                    <xdr:colOff>38100</xdr:colOff>
                    <xdr:row>8</xdr:row>
                    <xdr:rowOff>1276350</xdr:rowOff>
                  </from>
                  <to>
                    <xdr:col>2</xdr:col>
                    <xdr:colOff>1543050</xdr:colOff>
                    <xdr:row>9</xdr:row>
                    <xdr:rowOff>28575</xdr:rowOff>
                  </to>
                </anchor>
              </controlPr>
            </control>
          </mc:Choice>
        </mc:AlternateContent>
        <mc:AlternateContent xmlns:mc="http://schemas.openxmlformats.org/markup-compatibility/2006">
          <mc:Choice Requires="x14">
            <control shapeId="5242" r:id="rId125" name="Check Box 122">
              <controlPr defaultSize="0" autoFill="0" autoLine="0" autoPict="0">
                <anchor moveWithCells="1">
                  <from>
                    <xdr:col>2</xdr:col>
                    <xdr:colOff>38100</xdr:colOff>
                    <xdr:row>8</xdr:row>
                    <xdr:rowOff>1276350</xdr:rowOff>
                  </from>
                  <to>
                    <xdr:col>2</xdr:col>
                    <xdr:colOff>1543050</xdr:colOff>
                    <xdr:row>9</xdr:row>
                    <xdr:rowOff>28575</xdr:rowOff>
                  </to>
                </anchor>
              </controlPr>
            </control>
          </mc:Choice>
        </mc:AlternateContent>
        <mc:AlternateContent xmlns:mc="http://schemas.openxmlformats.org/markup-compatibility/2006">
          <mc:Choice Requires="x14">
            <control shapeId="5243" r:id="rId126" name="Check Box 123">
              <controlPr defaultSize="0" autoFill="0" autoLine="0" autoPict="0">
                <anchor moveWithCells="1">
                  <from>
                    <xdr:col>2</xdr:col>
                    <xdr:colOff>57150</xdr:colOff>
                    <xdr:row>9</xdr:row>
                    <xdr:rowOff>171450</xdr:rowOff>
                  </from>
                  <to>
                    <xdr:col>2</xdr:col>
                    <xdr:colOff>1714500</xdr:colOff>
                    <xdr:row>9</xdr:row>
                    <xdr:rowOff>581025</xdr:rowOff>
                  </to>
                </anchor>
              </controlPr>
            </control>
          </mc:Choice>
        </mc:AlternateContent>
        <mc:AlternateContent xmlns:mc="http://schemas.openxmlformats.org/markup-compatibility/2006">
          <mc:Choice Requires="x14">
            <control shapeId="5244" r:id="rId127" name="Check Box 124">
              <controlPr defaultSize="0" autoFill="0" autoLine="0" autoPict="0">
                <anchor moveWithCells="1">
                  <from>
                    <xdr:col>2</xdr:col>
                    <xdr:colOff>47625</xdr:colOff>
                    <xdr:row>9</xdr:row>
                    <xdr:rowOff>581025</xdr:rowOff>
                  </from>
                  <to>
                    <xdr:col>2</xdr:col>
                    <xdr:colOff>1628775</xdr:colOff>
                    <xdr:row>9</xdr:row>
                    <xdr:rowOff>952500</xdr:rowOff>
                  </to>
                </anchor>
              </controlPr>
            </control>
          </mc:Choice>
        </mc:AlternateContent>
        <mc:AlternateContent xmlns:mc="http://schemas.openxmlformats.org/markup-compatibility/2006">
          <mc:Choice Requires="x14">
            <control shapeId="5245" r:id="rId128" name="Check Box 125">
              <controlPr defaultSize="0" autoFill="0" autoLine="0" autoPict="0">
                <anchor moveWithCells="1">
                  <from>
                    <xdr:col>2</xdr:col>
                    <xdr:colOff>47625</xdr:colOff>
                    <xdr:row>9</xdr:row>
                    <xdr:rowOff>923925</xdr:rowOff>
                  </from>
                  <to>
                    <xdr:col>2</xdr:col>
                    <xdr:colOff>1762125</xdr:colOff>
                    <xdr:row>9</xdr:row>
                    <xdr:rowOff>1295400</xdr:rowOff>
                  </to>
                </anchor>
              </controlPr>
            </control>
          </mc:Choice>
        </mc:AlternateContent>
        <mc:AlternateContent xmlns:mc="http://schemas.openxmlformats.org/markup-compatibility/2006">
          <mc:Choice Requires="x14">
            <control shapeId="5246" r:id="rId129" name="Check Box 126">
              <controlPr defaultSize="0" autoFill="0" autoLine="0" autoPict="0">
                <anchor moveWithCells="1">
                  <from>
                    <xdr:col>2</xdr:col>
                    <xdr:colOff>38100</xdr:colOff>
                    <xdr:row>9</xdr:row>
                    <xdr:rowOff>1276350</xdr:rowOff>
                  </from>
                  <to>
                    <xdr:col>2</xdr:col>
                    <xdr:colOff>1543050</xdr:colOff>
                    <xdr:row>9</xdr:row>
                    <xdr:rowOff>1657350</xdr:rowOff>
                  </to>
                </anchor>
              </controlPr>
            </control>
          </mc:Choice>
        </mc:AlternateContent>
        <mc:AlternateContent xmlns:mc="http://schemas.openxmlformats.org/markup-compatibility/2006">
          <mc:Choice Requires="x14">
            <control shapeId="5247" r:id="rId130" name="Check Box 127">
              <controlPr defaultSize="0" autoFill="0" autoLine="0" autoPict="0">
                <anchor moveWithCells="1">
                  <from>
                    <xdr:col>2</xdr:col>
                    <xdr:colOff>38100</xdr:colOff>
                    <xdr:row>9</xdr:row>
                    <xdr:rowOff>1276350</xdr:rowOff>
                  </from>
                  <to>
                    <xdr:col>2</xdr:col>
                    <xdr:colOff>1543050</xdr:colOff>
                    <xdr:row>9</xdr:row>
                    <xdr:rowOff>1657350</xdr:rowOff>
                  </to>
                </anchor>
              </controlPr>
            </control>
          </mc:Choice>
        </mc:AlternateContent>
        <mc:AlternateContent xmlns:mc="http://schemas.openxmlformats.org/markup-compatibility/2006">
          <mc:Choice Requires="x14">
            <control shapeId="5248" r:id="rId131" name="Check Box 128">
              <controlPr defaultSize="0" autoFill="0" autoLine="0" autoPict="0">
                <anchor moveWithCells="1">
                  <from>
                    <xdr:col>2</xdr:col>
                    <xdr:colOff>38100</xdr:colOff>
                    <xdr:row>9</xdr:row>
                    <xdr:rowOff>1276350</xdr:rowOff>
                  </from>
                  <to>
                    <xdr:col>2</xdr:col>
                    <xdr:colOff>1543050</xdr:colOff>
                    <xdr:row>9</xdr:row>
                    <xdr:rowOff>1657350</xdr:rowOff>
                  </to>
                </anchor>
              </controlPr>
            </control>
          </mc:Choice>
        </mc:AlternateContent>
        <mc:AlternateContent xmlns:mc="http://schemas.openxmlformats.org/markup-compatibility/2006">
          <mc:Choice Requires="x14">
            <control shapeId="5249" r:id="rId132" name="Check Box 129">
              <controlPr defaultSize="0" autoFill="0" autoLine="0" autoPict="0">
                <anchor moveWithCells="1">
                  <from>
                    <xdr:col>2</xdr:col>
                    <xdr:colOff>57150</xdr:colOff>
                    <xdr:row>10</xdr:row>
                    <xdr:rowOff>171450</xdr:rowOff>
                  </from>
                  <to>
                    <xdr:col>2</xdr:col>
                    <xdr:colOff>1714500</xdr:colOff>
                    <xdr:row>10</xdr:row>
                    <xdr:rowOff>581025</xdr:rowOff>
                  </to>
                </anchor>
              </controlPr>
            </control>
          </mc:Choice>
        </mc:AlternateContent>
        <mc:AlternateContent xmlns:mc="http://schemas.openxmlformats.org/markup-compatibility/2006">
          <mc:Choice Requires="x14">
            <control shapeId="5250" r:id="rId133" name="Check Box 130">
              <controlPr defaultSize="0" autoFill="0" autoLine="0" autoPict="0">
                <anchor moveWithCells="1">
                  <from>
                    <xdr:col>2</xdr:col>
                    <xdr:colOff>47625</xdr:colOff>
                    <xdr:row>10</xdr:row>
                    <xdr:rowOff>581025</xdr:rowOff>
                  </from>
                  <to>
                    <xdr:col>2</xdr:col>
                    <xdr:colOff>1628775</xdr:colOff>
                    <xdr:row>10</xdr:row>
                    <xdr:rowOff>952500</xdr:rowOff>
                  </to>
                </anchor>
              </controlPr>
            </control>
          </mc:Choice>
        </mc:AlternateContent>
        <mc:AlternateContent xmlns:mc="http://schemas.openxmlformats.org/markup-compatibility/2006">
          <mc:Choice Requires="x14">
            <control shapeId="5251" r:id="rId134" name="Check Box 131">
              <controlPr defaultSize="0" autoFill="0" autoLine="0" autoPict="0">
                <anchor moveWithCells="1">
                  <from>
                    <xdr:col>2</xdr:col>
                    <xdr:colOff>47625</xdr:colOff>
                    <xdr:row>10</xdr:row>
                    <xdr:rowOff>923925</xdr:rowOff>
                  </from>
                  <to>
                    <xdr:col>2</xdr:col>
                    <xdr:colOff>1762125</xdr:colOff>
                    <xdr:row>10</xdr:row>
                    <xdr:rowOff>1295400</xdr:rowOff>
                  </to>
                </anchor>
              </controlPr>
            </control>
          </mc:Choice>
        </mc:AlternateContent>
        <mc:AlternateContent xmlns:mc="http://schemas.openxmlformats.org/markup-compatibility/2006">
          <mc:Choice Requires="x14">
            <control shapeId="5252" r:id="rId135" name="Check Box 132">
              <controlPr defaultSize="0" autoFill="0" autoLine="0" autoPict="0">
                <anchor moveWithCells="1">
                  <from>
                    <xdr:col>2</xdr:col>
                    <xdr:colOff>38100</xdr:colOff>
                    <xdr:row>10</xdr:row>
                    <xdr:rowOff>1276350</xdr:rowOff>
                  </from>
                  <to>
                    <xdr:col>2</xdr:col>
                    <xdr:colOff>1543050</xdr:colOff>
                    <xdr:row>10</xdr:row>
                    <xdr:rowOff>1657350</xdr:rowOff>
                  </to>
                </anchor>
              </controlPr>
            </control>
          </mc:Choice>
        </mc:AlternateContent>
        <mc:AlternateContent xmlns:mc="http://schemas.openxmlformats.org/markup-compatibility/2006">
          <mc:Choice Requires="x14">
            <control shapeId="5253" r:id="rId136" name="Check Box 133">
              <controlPr defaultSize="0" autoFill="0" autoLine="0" autoPict="0">
                <anchor moveWithCells="1">
                  <from>
                    <xdr:col>2</xdr:col>
                    <xdr:colOff>38100</xdr:colOff>
                    <xdr:row>10</xdr:row>
                    <xdr:rowOff>1276350</xdr:rowOff>
                  </from>
                  <to>
                    <xdr:col>2</xdr:col>
                    <xdr:colOff>1543050</xdr:colOff>
                    <xdr:row>10</xdr:row>
                    <xdr:rowOff>1657350</xdr:rowOff>
                  </to>
                </anchor>
              </controlPr>
            </control>
          </mc:Choice>
        </mc:AlternateContent>
        <mc:AlternateContent xmlns:mc="http://schemas.openxmlformats.org/markup-compatibility/2006">
          <mc:Choice Requires="x14">
            <control shapeId="5254" r:id="rId137" name="Check Box 134">
              <controlPr defaultSize="0" autoFill="0" autoLine="0" autoPict="0">
                <anchor moveWithCells="1">
                  <from>
                    <xdr:col>2</xdr:col>
                    <xdr:colOff>38100</xdr:colOff>
                    <xdr:row>10</xdr:row>
                    <xdr:rowOff>1276350</xdr:rowOff>
                  </from>
                  <to>
                    <xdr:col>2</xdr:col>
                    <xdr:colOff>1543050</xdr:colOff>
                    <xdr:row>10</xdr:row>
                    <xdr:rowOff>1657350</xdr:rowOff>
                  </to>
                </anchor>
              </controlPr>
            </control>
          </mc:Choice>
        </mc:AlternateContent>
        <mc:AlternateContent xmlns:mc="http://schemas.openxmlformats.org/markup-compatibility/2006">
          <mc:Choice Requires="x14">
            <control shapeId="5255" r:id="rId138" name="Check Box 135">
              <controlPr defaultSize="0" autoFill="0" autoLine="0" autoPict="0">
                <anchor moveWithCells="1">
                  <from>
                    <xdr:col>2</xdr:col>
                    <xdr:colOff>57150</xdr:colOff>
                    <xdr:row>11</xdr:row>
                    <xdr:rowOff>171450</xdr:rowOff>
                  </from>
                  <to>
                    <xdr:col>2</xdr:col>
                    <xdr:colOff>1714500</xdr:colOff>
                    <xdr:row>11</xdr:row>
                    <xdr:rowOff>581025</xdr:rowOff>
                  </to>
                </anchor>
              </controlPr>
            </control>
          </mc:Choice>
        </mc:AlternateContent>
        <mc:AlternateContent xmlns:mc="http://schemas.openxmlformats.org/markup-compatibility/2006">
          <mc:Choice Requires="x14">
            <control shapeId="5256" r:id="rId139" name="Check Box 136">
              <controlPr defaultSize="0" autoFill="0" autoLine="0" autoPict="0">
                <anchor moveWithCells="1">
                  <from>
                    <xdr:col>2</xdr:col>
                    <xdr:colOff>47625</xdr:colOff>
                    <xdr:row>11</xdr:row>
                    <xdr:rowOff>581025</xdr:rowOff>
                  </from>
                  <to>
                    <xdr:col>2</xdr:col>
                    <xdr:colOff>1628775</xdr:colOff>
                    <xdr:row>11</xdr:row>
                    <xdr:rowOff>952500</xdr:rowOff>
                  </to>
                </anchor>
              </controlPr>
            </control>
          </mc:Choice>
        </mc:AlternateContent>
        <mc:AlternateContent xmlns:mc="http://schemas.openxmlformats.org/markup-compatibility/2006">
          <mc:Choice Requires="x14">
            <control shapeId="5257" r:id="rId140" name="Check Box 137">
              <controlPr defaultSize="0" autoFill="0" autoLine="0" autoPict="0">
                <anchor moveWithCells="1">
                  <from>
                    <xdr:col>2</xdr:col>
                    <xdr:colOff>47625</xdr:colOff>
                    <xdr:row>11</xdr:row>
                    <xdr:rowOff>923925</xdr:rowOff>
                  </from>
                  <to>
                    <xdr:col>2</xdr:col>
                    <xdr:colOff>1762125</xdr:colOff>
                    <xdr:row>11</xdr:row>
                    <xdr:rowOff>1295400</xdr:rowOff>
                  </to>
                </anchor>
              </controlPr>
            </control>
          </mc:Choice>
        </mc:AlternateContent>
        <mc:AlternateContent xmlns:mc="http://schemas.openxmlformats.org/markup-compatibility/2006">
          <mc:Choice Requires="x14">
            <control shapeId="5258" r:id="rId141" name="Check Box 138">
              <controlPr defaultSize="0" autoFill="0" autoLine="0" autoPict="0">
                <anchor moveWithCells="1">
                  <from>
                    <xdr:col>2</xdr:col>
                    <xdr:colOff>38100</xdr:colOff>
                    <xdr:row>11</xdr:row>
                    <xdr:rowOff>1276350</xdr:rowOff>
                  </from>
                  <to>
                    <xdr:col>2</xdr:col>
                    <xdr:colOff>1543050</xdr:colOff>
                    <xdr:row>12</xdr:row>
                    <xdr:rowOff>38100</xdr:rowOff>
                  </to>
                </anchor>
              </controlPr>
            </control>
          </mc:Choice>
        </mc:AlternateContent>
        <mc:AlternateContent xmlns:mc="http://schemas.openxmlformats.org/markup-compatibility/2006">
          <mc:Choice Requires="x14">
            <control shapeId="5259" r:id="rId142" name="Check Box 139">
              <controlPr defaultSize="0" autoFill="0" autoLine="0" autoPict="0">
                <anchor moveWithCells="1">
                  <from>
                    <xdr:col>2</xdr:col>
                    <xdr:colOff>38100</xdr:colOff>
                    <xdr:row>11</xdr:row>
                    <xdr:rowOff>1276350</xdr:rowOff>
                  </from>
                  <to>
                    <xdr:col>2</xdr:col>
                    <xdr:colOff>1543050</xdr:colOff>
                    <xdr:row>12</xdr:row>
                    <xdr:rowOff>38100</xdr:rowOff>
                  </to>
                </anchor>
              </controlPr>
            </control>
          </mc:Choice>
        </mc:AlternateContent>
        <mc:AlternateContent xmlns:mc="http://schemas.openxmlformats.org/markup-compatibility/2006">
          <mc:Choice Requires="x14">
            <control shapeId="5260" r:id="rId143" name="Check Box 140">
              <controlPr defaultSize="0" autoFill="0" autoLine="0" autoPict="0">
                <anchor moveWithCells="1">
                  <from>
                    <xdr:col>2</xdr:col>
                    <xdr:colOff>38100</xdr:colOff>
                    <xdr:row>11</xdr:row>
                    <xdr:rowOff>1276350</xdr:rowOff>
                  </from>
                  <to>
                    <xdr:col>2</xdr:col>
                    <xdr:colOff>1543050</xdr:colOff>
                    <xdr:row>12</xdr:row>
                    <xdr:rowOff>38100</xdr:rowOff>
                  </to>
                </anchor>
              </controlPr>
            </control>
          </mc:Choice>
        </mc:AlternateContent>
        <mc:AlternateContent xmlns:mc="http://schemas.openxmlformats.org/markup-compatibility/2006">
          <mc:Choice Requires="x14">
            <control shapeId="5261" r:id="rId144" name="Check Box 141">
              <controlPr defaultSize="0" autoFill="0" autoLine="0" autoPict="0">
                <anchor moveWithCells="1">
                  <from>
                    <xdr:col>2</xdr:col>
                    <xdr:colOff>57150</xdr:colOff>
                    <xdr:row>34</xdr:row>
                    <xdr:rowOff>171450</xdr:rowOff>
                  </from>
                  <to>
                    <xdr:col>2</xdr:col>
                    <xdr:colOff>1714500</xdr:colOff>
                    <xdr:row>34</xdr:row>
                    <xdr:rowOff>581025</xdr:rowOff>
                  </to>
                </anchor>
              </controlPr>
            </control>
          </mc:Choice>
        </mc:AlternateContent>
        <mc:AlternateContent xmlns:mc="http://schemas.openxmlformats.org/markup-compatibility/2006">
          <mc:Choice Requires="x14">
            <control shapeId="5262" r:id="rId145" name="Check Box 142">
              <controlPr defaultSize="0" autoFill="0" autoLine="0" autoPict="0">
                <anchor moveWithCells="1">
                  <from>
                    <xdr:col>2</xdr:col>
                    <xdr:colOff>47625</xdr:colOff>
                    <xdr:row>34</xdr:row>
                    <xdr:rowOff>581025</xdr:rowOff>
                  </from>
                  <to>
                    <xdr:col>2</xdr:col>
                    <xdr:colOff>1628775</xdr:colOff>
                    <xdr:row>34</xdr:row>
                    <xdr:rowOff>952500</xdr:rowOff>
                  </to>
                </anchor>
              </controlPr>
            </control>
          </mc:Choice>
        </mc:AlternateContent>
        <mc:AlternateContent xmlns:mc="http://schemas.openxmlformats.org/markup-compatibility/2006">
          <mc:Choice Requires="x14">
            <control shapeId="5263" r:id="rId146" name="Check Box 143">
              <controlPr defaultSize="0" autoFill="0" autoLine="0" autoPict="0">
                <anchor moveWithCells="1">
                  <from>
                    <xdr:col>2</xdr:col>
                    <xdr:colOff>47625</xdr:colOff>
                    <xdr:row>34</xdr:row>
                    <xdr:rowOff>923925</xdr:rowOff>
                  </from>
                  <to>
                    <xdr:col>2</xdr:col>
                    <xdr:colOff>1762125</xdr:colOff>
                    <xdr:row>34</xdr:row>
                    <xdr:rowOff>1295400</xdr:rowOff>
                  </to>
                </anchor>
              </controlPr>
            </control>
          </mc:Choice>
        </mc:AlternateContent>
        <mc:AlternateContent xmlns:mc="http://schemas.openxmlformats.org/markup-compatibility/2006">
          <mc:Choice Requires="x14">
            <control shapeId="5264" r:id="rId147" name="Check Box 144">
              <controlPr defaultSize="0" autoFill="0" autoLine="0" autoPict="0">
                <anchor moveWithCells="1">
                  <from>
                    <xdr:col>2</xdr:col>
                    <xdr:colOff>38100</xdr:colOff>
                    <xdr:row>34</xdr:row>
                    <xdr:rowOff>1276350</xdr:rowOff>
                  </from>
                  <to>
                    <xdr:col>2</xdr:col>
                    <xdr:colOff>1543050</xdr:colOff>
                    <xdr:row>35</xdr:row>
                    <xdr:rowOff>38100</xdr:rowOff>
                  </to>
                </anchor>
              </controlPr>
            </control>
          </mc:Choice>
        </mc:AlternateContent>
        <mc:AlternateContent xmlns:mc="http://schemas.openxmlformats.org/markup-compatibility/2006">
          <mc:Choice Requires="x14">
            <control shapeId="5265" r:id="rId148" name="Check Box 145">
              <controlPr defaultSize="0" autoFill="0" autoLine="0" autoPict="0">
                <anchor moveWithCells="1">
                  <from>
                    <xdr:col>2</xdr:col>
                    <xdr:colOff>38100</xdr:colOff>
                    <xdr:row>34</xdr:row>
                    <xdr:rowOff>1276350</xdr:rowOff>
                  </from>
                  <to>
                    <xdr:col>2</xdr:col>
                    <xdr:colOff>1543050</xdr:colOff>
                    <xdr:row>35</xdr:row>
                    <xdr:rowOff>38100</xdr:rowOff>
                  </to>
                </anchor>
              </controlPr>
            </control>
          </mc:Choice>
        </mc:AlternateContent>
        <mc:AlternateContent xmlns:mc="http://schemas.openxmlformats.org/markup-compatibility/2006">
          <mc:Choice Requires="x14">
            <control shapeId="5266" r:id="rId149" name="Check Box 146">
              <controlPr defaultSize="0" autoFill="0" autoLine="0" autoPict="0">
                <anchor moveWithCells="1">
                  <from>
                    <xdr:col>2</xdr:col>
                    <xdr:colOff>38100</xdr:colOff>
                    <xdr:row>34</xdr:row>
                    <xdr:rowOff>1276350</xdr:rowOff>
                  </from>
                  <to>
                    <xdr:col>2</xdr:col>
                    <xdr:colOff>1543050</xdr:colOff>
                    <xdr:row>35</xdr:row>
                    <xdr:rowOff>38100</xdr:rowOff>
                  </to>
                </anchor>
              </controlPr>
            </control>
          </mc:Choice>
        </mc:AlternateContent>
        <mc:AlternateContent xmlns:mc="http://schemas.openxmlformats.org/markup-compatibility/2006">
          <mc:Choice Requires="x14">
            <control shapeId="5267" r:id="rId150" name="Check Box 147">
              <controlPr defaultSize="0" autoFill="0" autoLine="0" autoPict="0">
                <anchor moveWithCells="1">
                  <from>
                    <xdr:col>2</xdr:col>
                    <xdr:colOff>57150</xdr:colOff>
                    <xdr:row>35</xdr:row>
                    <xdr:rowOff>171450</xdr:rowOff>
                  </from>
                  <to>
                    <xdr:col>2</xdr:col>
                    <xdr:colOff>1714500</xdr:colOff>
                    <xdr:row>35</xdr:row>
                    <xdr:rowOff>581025</xdr:rowOff>
                  </to>
                </anchor>
              </controlPr>
            </control>
          </mc:Choice>
        </mc:AlternateContent>
        <mc:AlternateContent xmlns:mc="http://schemas.openxmlformats.org/markup-compatibility/2006">
          <mc:Choice Requires="x14">
            <control shapeId="5268" r:id="rId151" name="Check Box 148">
              <controlPr defaultSize="0" autoFill="0" autoLine="0" autoPict="0">
                <anchor moveWithCells="1">
                  <from>
                    <xdr:col>2</xdr:col>
                    <xdr:colOff>47625</xdr:colOff>
                    <xdr:row>35</xdr:row>
                    <xdr:rowOff>581025</xdr:rowOff>
                  </from>
                  <to>
                    <xdr:col>2</xdr:col>
                    <xdr:colOff>1628775</xdr:colOff>
                    <xdr:row>35</xdr:row>
                    <xdr:rowOff>952500</xdr:rowOff>
                  </to>
                </anchor>
              </controlPr>
            </control>
          </mc:Choice>
        </mc:AlternateContent>
        <mc:AlternateContent xmlns:mc="http://schemas.openxmlformats.org/markup-compatibility/2006">
          <mc:Choice Requires="x14">
            <control shapeId="5269" r:id="rId152" name="Check Box 149">
              <controlPr defaultSize="0" autoFill="0" autoLine="0" autoPict="0">
                <anchor moveWithCells="1">
                  <from>
                    <xdr:col>2</xdr:col>
                    <xdr:colOff>47625</xdr:colOff>
                    <xdr:row>35</xdr:row>
                    <xdr:rowOff>923925</xdr:rowOff>
                  </from>
                  <to>
                    <xdr:col>2</xdr:col>
                    <xdr:colOff>1762125</xdr:colOff>
                    <xdr:row>35</xdr:row>
                    <xdr:rowOff>1295400</xdr:rowOff>
                  </to>
                </anchor>
              </controlPr>
            </control>
          </mc:Choice>
        </mc:AlternateContent>
        <mc:AlternateContent xmlns:mc="http://schemas.openxmlformats.org/markup-compatibility/2006">
          <mc:Choice Requires="x14">
            <control shapeId="5270" r:id="rId153" name="Check Box 150">
              <controlPr defaultSize="0" autoFill="0" autoLine="0" autoPict="0">
                <anchor moveWithCells="1">
                  <from>
                    <xdr:col>2</xdr:col>
                    <xdr:colOff>38100</xdr:colOff>
                    <xdr:row>35</xdr:row>
                    <xdr:rowOff>1276350</xdr:rowOff>
                  </from>
                  <to>
                    <xdr:col>2</xdr:col>
                    <xdr:colOff>1543050</xdr:colOff>
                    <xdr:row>36</xdr:row>
                    <xdr:rowOff>38100</xdr:rowOff>
                  </to>
                </anchor>
              </controlPr>
            </control>
          </mc:Choice>
        </mc:AlternateContent>
        <mc:AlternateContent xmlns:mc="http://schemas.openxmlformats.org/markup-compatibility/2006">
          <mc:Choice Requires="x14">
            <control shapeId="5271" r:id="rId154" name="Check Box 151">
              <controlPr defaultSize="0" autoFill="0" autoLine="0" autoPict="0">
                <anchor moveWithCells="1">
                  <from>
                    <xdr:col>2</xdr:col>
                    <xdr:colOff>38100</xdr:colOff>
                    <xdr:row>35</xdr:row>
                    <xdr:rowOff>1276350</xdr:rowOff>
                  </from>
                  <to>
                    <xdr:col>2</xdr:col>
                    <xdr:colOff>1543050</xdr:colOff>
                    <xdr:row>36</xdr:row>
                    <xdr:rowOff>38100</xdr:rowOff>
                  </to>
                </anchor>
              </controlPr>
            </control>
          </mc:Choice>
        </mc:AlternateContent>
        <mc:AlternateContent xmlns:mc="http://schemas.openxmlformats.org/markup-compatibility/2006">
          <mc:Choice Requires="x14">
            <control shapeId="5272" r:id="rId155" name="Check Box 152">
              <controlPr defaultSize="0" autoFill="0" autoLine="0" autoPict="0">
                <anchor moveWithCells="1">
                  <from>
                    <xdr:col>2</xdr:col>
                    <xdr:colOff>38100</xdr:colOff>
                    <xdr:row>35</xdr:row>
                    <xdr:rowOff>1276350</xdr:rowOff>
                  </from>
                  <to>
                    <xdr:col>2</xdr:col>
                    <xdr:colOff>1543050</xdr:colOff>
                    <xdr:row>36</xdr:row>
                    <xdr:rowOff>38100</xdr:rowOff>
                  </to>
                </anchor>
              </controlPr>
            </control>
          </mc:Choice>
        </mc:AlternateContent>
        <mc:AlternateContent xmlns:mc="http://schemas.openxmlformats.org/markup-compatibility/2006">
          <mc:Choice Requires="x14">
            <control shapeId="5273" r:id="rId156" name="Check Box 153">
              <controlPr defaultSize="0" autoFill="0" autoLine="0" autoPict="0">
                <anchor moveWithCells="1">
                  <from>
                    <xdr:col>2</xdr:col>
                    <xdr:colOff>57150</xdr:colOff>
                    <xdr:row>36</xdr:row>
                    <xdr:rowOff>171450</xdr:rowOff>
                  </from>
                  <to>
                    <xdr:col>2</xdr:col>
                    <xdr:colOff>1714500</xdr:colOff>
                    <xdr:row>36</xdr:row>
                    <xdr:rowOff>581025</xdr:rowOff>
                  </to>
                </anchor>
              </controlPr>
            </control>
          </mc:Choice>
        </mc:AlternateContent>
        <mc:AlternateContent xmlns:mc="http://schemas.openxmlformats.org/markup-compatibility/2006">
          <mc:Choice Requires="x14">
            <control shapeId="5274" r:id="rId157" name="Check Box 154">
              <controlPr defaultSize="0" autoFill="0" autoLine="0" autoPict="0">
                <anchor moveWithCells="1">
                  <from>
                    <xdr:col>2</xdr:col>
                    <xdr:colOff>47625</xdr:colOff>
                    <xdr:row>36</xdr:row>
                    <xdr:rowOff>581025</xdr:rowOff>
                  </from>
                  <to>
                    <xdr:col>2</xdr:col>
                    <xdr:colOff>1628775</xdr:colOff>
                    <xdr:row>36</xdr:row>
                    <xdr:rowOff>952500</xdr:rowOff>
                  </to>
                </anchor>
              </controlPr>
            </control>
          </mc:Choice>
        </mc:AlternateContent>
        <mc:AlternateContent xmlns:mc="http://schemas.openxmlformats.org/markup-compatibility/2006">
          <mc:Choice Requires="x14">
            <control shapeId="5275" r:id="rId158" name="Check Box 155">
              <controlPr defaultSize="0" autoFill="0" autoLine="0" autoPict="0">
                <anchor moveWithCells="1">
                  <from>
                    <xdr:col>2</xdr:col>
                    <xdr:colOff>47625</xdr:colOff>
                    <xdr:row>36</xdr:row>
                    <xdr:rowOff>923925</xdr:rowOff>
                  </from>
                  <to>
                    <xdr:col>2</xdr:col>
                    <xdr:colOff>1762125</xdr:colOff>
                    <xdr:row>36</xdr:row>
                    <xdr:rowOff>1295400</xdr:rowOff>
                  </to>
                </anchor>
              </controlPr>
            </control>
          </mc:Choice>
        </mc:AlternateContent>
        <mc:AlternateContent xmlns:mc="http://schemas.openxmlformats.org/markup-compatibility/2006">
          <mc:Choice Requires="x14">
            <control shapeId="5276" r:id="rId159" name="Check Box 156">
              <controlPr defaultSize="0" autoFill="0" autoLine="0" autoPict="0">
                <anchor moveWithCells="1">
                  <from>
                    <xdr:col>2</xdr:col>
                    <xdr:colOff>38100</xdr:colOff>
                    <xdr:row>36</xdr:row>
                    <xdr:rowOff>1276350</xdr:rowOff>
                  </from>
                  <to>
                    <xdr:col>2</xdr:col>
                    <xdr:colOff>1543050</xdr:colOff>
                    <xdr:row>37</xdr:row>
                    <xdr:rowOff>38100</xdr:rowOff>
                  </to>
                </anchor>
              </controlPr>
            </control>
          </mc:Choice>
        </mc:AlternateContent>
        <mc:AlternateContent xmlns:mc="http://schemas.openxmlformats.org/markup-compatibility/2006">
          <mc:Choice Requires="x14">
            <control shapeId="5277" r:id="rId160" name="Check Box 157">
              <controlPr defaultSize="0" autoFill="0" autoLine="0" autoPict="0">
                <anchor moveWithCells="1">
                  <from>
                    <xdr:col>2</xdr:col>
                    <xdr:colOff>38100</xdr:colOff>
                    <xdr:row>36</xdr:row>
                    <xdr:rowOff>1276350</xdr:rowOff>
                  </from>
                  <to>
                    <xdr:col>2</xdr:col>
                    <xdr:colOff>1543050</xdr:colOff>
                    <xdr:row>37</xdr:row>
                    <xdr:rowOff>38100</xdr:rowOff>
                  </to>
                </anchor>
              </controlPr>
            </control>
          </mc:Choice>
        </mc:AlternateContent>
        <mc:AlternateContent xmlns:mc="http://schemas.openxmlformats.org/markup-compatibility/2006">
          <mc:Choice Requires="x14">
            <control shapeId="5278" r:id="rId161" name="Check Box 158">
              <controlPr defaultSize="0" autoFill="0" autoLine="0" autoPict="0">
                <anchor moveWithCells="1">
                  <from>
                    <xdr:col>2</xdr:col>
                    <xdr:colOff>38100</xdr:colOff>
                    <xdr:row>36</xdr:row>
                    <xdr:rowOff>1276350</xdr:rowOff>
                  </from>
                  <to>
                    <xdr:col>2</xdr:col>
                    <xdr:colOff>1543050</xdr:colOff>
                    <xdr:row>37</xdr:row>
                    <xdr:rowOff>38100</xdr:rowOff>
                  </to>
                </anchor>
              </controlPr>
            </control>
          </mc:Choice>
        </mc:AlternateContent>
        <mc:AlternateContent xmlns:mc="http://schemas.openxmlformats.org/markup-compatibility/2006">
          <mc:Choice Requires="x14">
            <control shapeId="5279" r:id="rId162" name="Check Box 159">
              <controlPr defaultSize="0" autoFill="0" autoLine="0" autoPict="0">
                <anchor moveWithCells="1">
                  <from>
                    <xdr:col>2</xdr:col>
                    <xdr:colOff>57150</xdr:colOff>
                    <xdr:row>37</xdr:row>
                    <xdr:rowOff>171450</xdr:rowOff>
                  </from>
                  <to>
                    <xdr:col>2</xdr:col>
                    <xdr:colOff>1714500</xdr:colOff>
                    <xdr:row>37</xdr:row>
                    <xdr:rowOff>581025</xdr:rowOff>
                  </to>
                </anchor>
              </controlPr>
            </control>
          </mc:Choice>
        </mc:AlternateContent>
        <mc:AlternateContent xmlns:mc="http://schemas.openxmlformats.org/markup-compatibility/2006">
          <mc:Choice Requires="x14">
            <control shapeId="5280" r:id="rId163" name="Check Box 160">
              <controlPr defaultSize="0" autoFill="0" autoLine="0" autoPict="0">
                <anchor moveWithCells="1">
                  <from>
                    <xdr:col>2</xdr:col>
                    <xdr:colOff>47625</xdr:colOff>
                    <xdr:row>37</xdr:row>
                    <xdr:rowOff>581025</xdr:rowOff>
                  </from>
                  <to>
                    <xdr:col>2</xdr:col>
                    <xdr:colOff>1628775</xdr:colOff>
                    <xdr:row>37</xdr:row>
                    <xdr:rowOff>952500</xdr:rowOff>
                  </to>
                </anchor>
              </controlPr>
            </control>
          </mc:Choice>
        </mc:AlternateContent>
        <mc:AlternateContent xmlns:mc="http://schemas.openxmlformats.org/markup-compatibility/2006">
          <mc:Choice Requires="x14">
            <control shapeId="5281" r:id="rId164" name="Check Box 161">
              <controlPr defaultSize="0" autoFill="0" autoLine="0" autoPict="0">
                <anchor moveWithCells="1">
                  <from>
                    <xdr:col>2</xdr:col>
                    <xdr:colOff>47625</xdr:colOff>
                    <xdr:row>37</xdr:row>
                    <xdr:rowOff>923925</xdr:rowOff>
                  </from>
                  <to>
                    <xdr:col>2</xdr:col>
                    <xdr:colOff>1762125</xdr:colOff>
                    <xdr:row>37</xdr:row>
                    <xdr:rowOff>1295400</xdr:rowOff>
                  </to>
                </anchor>
              </controlPr>
            </control>
          </mc:Choice>
        </mc:AlternateContent>
        <mc:AlternateContent xmlns:mc="http://schemas.openxmlformats.org/markup-compatibility/2006">
          <mc:Choice Requires="x14">
            <control shapeId="5282" r:id="rId165" name="Check Box 162">
              <controlPr defaultSize="0" autoFill="0" autoLine="0" autoPict="0">
                <anchor moveWithCells="1">
                  <from>
                    <xdr:col>2</xdr:col>
                    <xdr:colOff>38100</xdr:colOff>
                    <xdr:row>37</xdr:row>
                    <xdr:rowOff>1276350</xdr:rowOff>
                  </from>
                  <to>
                    <xdr:col>2</xdr:col>
                    <xdr:colOff>1543050</xdr:colOff>
                    <xdr:row>38</xdr:row>
                    <xdr:rowOff>38100</xdr:rowOff>
                  </to>
                </anchor>
              </controlPr>
            </control>
          </mc:Choice>
        </mc:AlternateContent>
        <mc:AlternateContent xmlns:mc="http://schemas.openxmlformats.org/markup-compatibility/2006">
          <mc:Choice Requires="x14">
            <control shapeId="5283" r:id="rId166" name="Check Box 163">
              <controlPr defaultSize="0" autoFill="0" autoLine="0" autoPict="0">
                <anchor moveWithCells="1">
                  <from>
                    <xdr:col>2</xdr:col>
                    <xdr:colOff>38100</xdr:colOff>
                    <xdr:row>37</xdr:row>
                    <xdr:rowOff>1276350</xdr:rowOff>
                  </from>
                  <to>
                    <xdr:col>2</xdr:col>
                    <xdr:colOff>1543050</xdr:colOff>
                    <xdr:row>38</xdr:row>
                    <xdr:rowOff>38100</xdr:rowOff>
                  </to>
                </anchor>
              </controlPr>
            </control>
          </mc:Choice>
        </mc:AlternateContent>
        <mc:AlternateContent xmlns:mc="http://schemas.openxmlformats.org/markup-compatibility/2006">
          <mc:Choice Requires="x14">
            <control shapeId="5284" r:id="rId167" name="Check Box 164">
              <controlPr defaultSize="0" autoFill="0" autoLine="0" autoPict="0">
                <anchor moveWithCells="1">
                  <from>
                    <xdr:col>2</xdr:col>
                    <xdr:colOff>38100</xdr:colOff>
                    <xdr:row>37</xdr:row>
                    <xdr:rowOff>1276350</xdr:rowOff>
                  </from>
                  <to>
                    <xdr:col>2</xdr:col>
                    <xdr:colOff>1543050</xdr:colOff>
                    <xdr:row>38</xdr:row>
                    <xdr:rowOff>38100</xdr:rowOff>
                  </to>
                </anchor>
              </controlPr>
            </control>
          </mc:Choice>
        </mc:AlternateContent>
        <mc:AlternateContent xmlns:mc="http://schemas.openxmlformats.org/markup-compatibility/2006">
          <mc:Choice Requires="x14">
            <control shapeId="5285" r:id="rId168" name="Check Box 165">
              <controlPr defaultSize="0" autoFill="0" autoLine="0" autoPict="0">
                <anchor moveWithCells="1">
                  <from>
                    <xdr:col>2</xdr:col>
                    <xdr:colOff>57150</xdr:colOff>
                    <xdr:row>38</xdr:row>
                    <xdr:rowOff>171450</xdr:rowOff>
                  </from>
                  <to>
                    <xdr:col>2</xdr:col>
                    <xdr:colOff>1714500</xdr:colOff>
                    <xdr:row>38</xdr:row>
                    <xdr:rowOff>581025</xdr:rowOff>
                  </to>
                </anchor>
              </controlPr>
            </control>
          </mc:Choice>
        </mc:AlternateContent>
        <mc:AlternateContent xmlns:mc="http://schemas.openxmlformats.org/markup-compatibility/2006">
          <mc:Choice Requires="x14">
            <control shapeId="5286" r:id="rId169" name="Check Box 166">
              <controlPr defaultSize="0" autoFill="0" autoLine="0" autoPict="0">
                <anchor moveWithCells="1">
                  <from>
                    <xdr:col>2</xdr:col>
                    <xdr:colOff>47625</xdr:colOff>
                    <xdr:row>38</xdr:row>
                    <xdr:rowOff>581025</xdr:rowOff>
                  </from>
                  <to>
                    <xdr:col>2</xdr:col>
                    <xdr:colOff>1628775</xdr:colOff>
                    <xdr:row>38</xdr:row>
                    <xdr:rowOff>952500</xdr:rowOff>
                  </to>
                </anchor>
              </controlPr>
            </control>
          </mc:Choice>
        </mc:AlternateContent>
        <mc:AlternateContent xmlns:mc="http://schemas.openxmlformats.org/markup-compatibility/2006">
          <mc:Choice Requires="x14">
            <control shapeId="5287" r:id="rId170" name="Check Box 167">
              <controlPr defaultSize="0" autoFill="0" autoLine="0" autoPict="0">
                <anchor moveWithCells="1">
                  <from>
                    <xdr:col>2</xdr:col>
                    <xdr:colOff>47625</xdr:colOff>
                    <xdr:row>38</xdr:row>
                    <xdr:rowOff>923925</xdr:rowOff>
                  </from>
                  <to>
                    <xdr:col>2</xdr:col>
                    <xdr:colOff>1762125</xdr:colOff>
                    <xdr:row>38</xdr:row>
                    <xdr:rowOff>1295400</xdr:rowOff>
                  </to>
                </anchor>
              </controlPr>
            </control>
          </mc:Choice>
        </mc:AlternateContent>
        <mc:AlternateContent xmlns:mc="http://schemas.openxmlformats.org/markup-compatibility/2006">
          <mc:Choice Requires="x14">
            <control shapeId="5288" r:id="rId171" name="Check Box 168">
              <controlPr defaultSize="0" autoFill="0" autoLine="0" autoPict="0">
                <anchor moveWithCells="1">
                  <from>
                    <xdr:col>2</xdr:col>
                    <xdr:colOff>38100</xdr:colOff>
                    <xdr:row>38</xdr:row>
                    <xdr:rowOff>1276350</xdr:rowOff>
                  </from>
                  <to>
                    <xdr:col>2</xdr:col>
                    <xdr:colOff>1543050</xdr:colOff>
                    <xdr:row>39</xdr:row>
                    <xdr:rowOff>38100</xdr:rowOff>
                  </to>
                </anchor>
              </controlPr>
            </control>
          </mc:Choice>
        </mc:AlternateContent>
        <mc:AlternateContent xmlns:mc="http://schemas.openxmlformats.org/markup-compatibility/2006">
          <mc:Choice Requires="x14">
            <control shapeId="5289" r:id="rId172" name="Check Box 169">
              <controlPr defaultSize="0" autoFill="0" autoLine="0" autoPict="0">
                <anchor moveWithCells="1">
                  <from>
                    <xdr:col>2</xdr:col>
                    <xdr:colOff>38100</xdr:colOff>
                    <xdr:row>38</xdr:row>
                    <xdr:rowOff>1276350</xdr:rowOff>
                  </from>
                  <to>
                    <xdr:col>2</xdr:col>
                    <xdr:colOff>1543050</xdr:colOff>
                    <xdr:row>39</xdr:row>
                    <xdr:rowOff>38100</xdr:rowOff>
                  </to>
                </anchor>
              </controlPr>
            </control>
          </mc:Choice>
        </mc:AlternateContent>
        <mc:AlternateContent xmlns:mc="http://schemas.openxmlformats.org/markup-compatibility/2006">
          <mc:Choice Requires="x14">
            <control shapeId="5290" r:id="rId173" name="Check Box 170">
              <controlPr defaultSize="0" autoFill="0" autoLine="0" autoPict="0">
                <anchor moveWithCells="1">
                  <from>
                    <xdr:col>2</xdr:col>
                    <xdr:colOff>38100</xdr:colOff>
                    <xdr:row>38</xdr:row>
                    <xdr:rowOff>1276350</xdr:rowOff>
                  </from>
                  <to>
                    <xdr:col>2</xdr:col>
                    <xdr:colOff>1543050</xdr:colOff>
                    <xdr:row>39</xdr:row>
                    <xdr:rowOff>38100</xdr:rowOff>
                  </to>
                </anchor>
              </controlPr>
            </control>
          </mc:Choice>
        </mc:AlternateContent>
        <mc:AlternateContent xmlns:mc="http://schemas.openxmlformats.org/markup-compatibility/2006">
          <mc:Choice Requires="x14">
            <control shapeId="5291" r:id="rId174" name="Check Box 171">
              <controlPr defaultSize="0" autoFill="0" autoLine="0" autoPict="0">
                <anchor moveWithCells="1">
                  <from>
                    <xdr:col>2</xdr:col>
                    <xdr:colOff>57150</xdr:colOff>
                    <xdr:row>39</xdr:row>
                    <xdr:rowOff>171450</xdr:rowOff>
                  </from>
                  <to>
                    <xdr:col>2</xdr:col>
                    <xdr:colOff>1714500</xdr:colOff>
                    <xdr:row>39</xdr:row>
                    <xdr:rowOff>581025</xdr:rowOff>
                  </to>
                </anchor>
              </controlPr>
            </control>
          </mc:Choice>
        </mc:AlternateContent>
        <mc:AlternateContent xmlns:mc="http://schemas.openxmlformats.org/markup-compatibility/2006">
          <mc:Choice Requires="x14">
            <control shapeId="5292" r:id="rId175" name="Check Box 172">
              <controlPr defaultSize="0" autoFill="0" autoLine="0" autoPict="0">
                <anchor moveWithCells="1">
                  <from>
                    <xdr:col>2</xdr:col>
                    <xdr:colOff>47625</xdr:colOff>
                    <xdr:row>39</xdr:row>
                    <xdr:rowOff>581025</xdr:rowOff>
                  </from>
                  <to>
                    <xdr:col>2</xdr:col>
                    <xdr:colOff>1628775</xdr:colOff>
                    <xdr:row>39</xdr:row>
                    <xdr:rowOff>952500</xdr:rowOff>
                  </to>
                </anchor>
              </controlPr>
            </control>
          </mc:Choice>
        </mc:AlternateContent>
        <mc:AlternateContent xmlns:mc="http://schemas.openxmlformats.org/markup-compatibility/2006">
          <mc:Choice Requires="x14">
            <control shapeId="5293" r:id="rId176" name="Check Box 173">
              <controlPr defaultSize="0" autoFill="0" autoLine="0" autoPict="0">
                <anchor moveWithCells="1">
                  <from>
                    <xdr:col>2</xdr:col>
                    <xdr:colOff>47625</xdr:colOff>
                    <xdr:row>39</xdr:row>
                    <xdr:rowOff>923925</xdr:rowOff>
                  </from>
                  <to>
                    <xdr:col>2</xdr:col>
                    <xdr:colOff>1762125</xdr:colOff>
                    <xdr:row>39</xdr:row>
                    <xdr:rowOff>1295400</xdr:rowOff>
                  </to>
                </anchor>
              </controlPr>
            </control>
          </mc:Choice>
        </mc:AlternateContent>
        <mc:AlternateContent xmlns:mc="http://schemas.openxmlformats.org/markup-compatibility/2006">
          <mc:Choice Requires="x14">
            <control shapeId="5294" r:id="rId177" name="Check Box 174">
              <controlPr defaultSize="0" autoFill="0" autoLine="0" autoPict="0">
                <anchor moveWithCells="1">
                  <from>
                    <xdr:col>2</xdr:col>
                    <xdr:colOff>38100</xdr:colOff>
                    <xdr:row>39</xdr:row>
                    <xdr:rowOff>1276350</xdr:rowOff>
                  </from>
                  <to>
                    <xdr:col>2</xdr:col>
                    <xdr:colOff>1543050</xdr:colOff>
                    <xdr:row>40</xdr:row>
                    <xdr:rowOff>38100</xdr:rowOff>
                  </to>
                </anchor>
              </controlPr>
            </control>
          </mc:Choice>
        </mc:AlternateContent>
        <mc:AlternateContent xmlns:mc="http://schemas.openxmlformats.org/markup-compatibility/2006">
          <mc:Choice Requires="x14">
            <control shapeId="5295" r:id="rId178" name="Check Box 175">
              <controlPr defaultSize="0" autoFill="0" autoLine="0" autoPict="0">
                <anchor moveWithCells="1">
                  <from>
                    <xdr:col>2</xdr:col>
                    <xdr:colOff>38100</xdr:colOff>
                    <xdr:row>39</xdr:row>
                    <xdr:rowOff>1276350</xdr:rowOff>
                  </from>
                  <to>
                    <xdr:col>2</xdr:col>
                    <xdr:colOff>1543050</xdr:colOff>
                    <xdr:row>40</xdr:row>
                    <xdr:rowOff>38100</xdr:rowOff>
                  </to>
                </anchor>
              </controlPr>
            </control>
          </mc:Choice>
        </mc:AlternateContent>
        <mc:AlternateContent xmlns:mc="http://schemas.openxmlformats.org/markup-compatibility/2006">
          <mc:Choice Requires="x14">
            <control shapeId="5296" r:id="rId179" name="Check Box 176">
              <controlPr defaultSize="0" autoFill="0" autoLine="0" autoPict="0">
                <anchor moveWithCells="1">
                  <from>
                    <xdr:col>2</xdr:col>
                    <xdr:colOff>38100</xdr:colOff>
                    <xdr:row>39</xdr:row>
                    <xdr:rowOff>1276350</xdr:rowOff>
                  </from>
                  <to>
                    <xdr:col>2</xdr:col>
                    <xdr:colOff>1543050</xdr:colOff>
                    <xdr:row>40</xdr:row>
                    <xdr:rowOff>38100</xdr:rowOff>
                  </to>
                </anchor>
              </controlPr>
            </control>
          </mc:Choice>
        </mc:AlternateContent>
        <mc:AlternateContent xmlns:mc="http://schemas.openxmlformats.org/markup-compatibility/2006">
          <mc:Choice Requires="x14">
            <control shapeId="5297" r:id="rId180" name="Check Box 177">
              <controlPr defaultSize="0" autoFill="0" autoLine="0" autoPict="0">
                <anchor moveWithCells="1">
                  <from>
                    <xdr:col>2</xdr:col>
                    <xdr:colOff>57150</xdr:colOff>
                    <xdr:row>40</xdr:row>
                    <xdr:rowOff>171450</xdr:rowOff>
                  </from>
                  <to>
                    <xdr:col>2</xdr:col>
                    <xdr:colOff>1714500</xdr:colOff>
                    <xdr:row>40</xdr:row>
                    <xdr:rowOff>581025</xdr:rowOff>
                  </to>
                </anchor>
              </controlPr>
            </control>
          </mc:Choice>
        </mc:AlternateContent>
        <mc:AlternateContent xmlns:mc="http://schemas.openxmlformats.org/markup-compatibility/2006">
          <mc:Choice Requires="x14">
            <control shapeId="5298" r:id="rId181" name="Check Box 178">
              <controlPr defaultSize="0" autoFill="0" autoLine="0" autoPict="0">
                <anchor moveWithCells="1">
                  <from>
                    <xdr:col>2</xdr:col>
                    <xdr:colOff>47625</xdr:colOff>
                    <xdr:row>40</xdr:row>
                    <xdr:rowOff>581025</xdr:rowOff>
                  </from>
                  <to>
                    <xdr:col>2</xdr:col>
                    <xdr:colOff>1628775</xdr:colOff>
                    <xdr:row>40</xdr:row>
                    <xdr:rowOff>952500</xdr:rowOff>
                  </to>
                </anchor>
              </controlPr>
            </control>
          </mc:Choice>
        </mc:AlternateContent>
        <mc:AlternateContent xmlns:mc="http://schemas.openxmlformats.org/markup-compatibility/2006">
          <mc:Choice Requires="x14">
            <control shapeId="5299" r:id="rId182" name="Check Box 179">
              <controlPr defaultSize="0" autoFill="0" autoLine="0" autoPict="0">
                <anchor moveWithCells="1">
                  <from>
                    <xdr:col>2</xdr:col>
                    <xdr:colOff>47625</xdr:colOff>
                    <xdr:row>40</xdr:row>
                    <xdr:rowOff>923925</xdr:rowOff>
                  </from>
                  <to>
                    <xdr:col>2</xdr:col>
                    <xdr:colOff>1762125</xdr:colOff>
                    <xdr:row>40</xdr:row>
                    <xdr:rowOff>1295400</xdr:rowOff>
                  </to>
                </anchor>
              </controlPr>
            </control>
          </mc:Choice>
        </mc:AlternateContent>
        <mc:AlternateContent xmlns:mc="http://schemas.openxmlformats.org/markup-compatibility/2006">
          <mc:Choice Requires="x14">
            <control shapeId="5300" r:id="rId183" name="Check Box 180">
              <controlPr defaultSize="0" autoFill="0" autoLine="0" autoPict="0">
                <anchor moveWithCells="1">
                  <from>
                    <xdr:col>2</xdr:col>
                    <xdr:colOff>38100</xdr:colOff>
                    <xdr:row>40</xdr:row>
                    <xdr:rowOff>1276350</xdr:rowOff>
                  </from>
                  <to>
                    <xdr:col>2</xdr:col>
                    <xdr:colOff>1543050</xdr:colOff>
                    <xdr:row>41</xdr:row>
                    <xdr:rowOff>38100</xdr:rowOff>
                  </to>
                </anchor>
              </controlPr>
            </control>
          </mc:Choice>
        </mc:AlternateContent>
        <mc:AlternateContent xmlns:mc="http://schemas.openxmlformats.org/markup-compatibility/2006">
          <mc:Choice Requires="x14">
            <control shapeId="5301" r:id="rId184" name="Check Box 181">
              <controlPr defaultSize="0" autoFill="0" autoLine="0" autoPict="0">
                <anchor moveWithCells="1">
                  <from>
                    <xdr:col>2</xdr:col>
                    <xdr:colOff>38100</xdr:colOff>
                    <xdr:row>40</xdr:row>
                    <xdr:rowOff>1276350</xdr:rowOff>
                  </from>
                  <to>
                    <xdr:col>2</xdr:col>
                    <xdr:colOff>1543050</xdr:colOff>
                    <xdr:row>41</xdr:row>
                    <xdr:rowOff>38100</xdr:rowOff>
                  </to>
                </anchor>
              </controlPr>
            </control>
          </mc:Choice>
        </mc:AlternateContent>
        <mc:AlternateContent xmlns:mc="http://schemas.openxmlformats.org/markup-compatibility/2006">
          <mc:Choice Requires="x14">
            <control shapeId="5302" r:id="rId185" name="Check Box 182">
              <controlPr defaultSize="0" autoFill="0" autoLine="0" autoPict="0">
                <anchor moveWithCells="1">
                  <from>
                    <xdr:col>2</xdr:col>
                    <xdr:colOff>38100</xdr:colOff>
                    <xdr:row>40</xdr:row>
                    <xdr:rowOff>1276350</xdr:rowOff>
                  </from>
                  <to>
                    <xdr:col>2</xdr:col>
                    <xdr:colOff>1543050</xdr:colOff>
                    <xdr:row>41</xdr:row>
                    <xdr:rowOff>38100</xdr:rowOff>
                  </to>
                </anchor>
              </controlPr>
            </control>
          </mc:Choice>
        </mc:AlternateContent>
        <mc:AlternateContent xmlns:mc="http://schemas.openxmlformats.org/markup-compatibility/2006">
          <mc:Choice Requires="x14">
            <control shapeId="5303" r:id="rId186" name="Check Box 183">
              <controlPr defaultSize="0" autoFill="0" autoLine="0" autoPict="0">
                <anchor moveWithCells="1">
                  <from>
                    <xdr:col>2</xdr:col>
                    <xdr:colOff>57150</xdr:colOff>
                    <xdr:row>41</xdr:row>
                    <xdr:rowOff>171450</xdr:rowOff>
                  </from>
                  <to>
                    <xdr:col>2</xdr:col>
                    <xdr:colOff>1714500</xdr:colOff>
                    <xdr:row>41</xdr:row>
                    <xdr:rowOff>581025</xdr:rowOff>
                  </to>
                </anchor>
              </controlPr>
            </control>
          </mc:Choice>
        </mc:AlternateContent>
        <mc:AlternateContent xmlns:mc="http://schemas.openxmlformats.org/markup-compatibility/2006">
          <mc:Choice Requires="x14">
            <control shapeId="5304" r:id="rId187" name="Check Box 184">
              <controlPr defaultSize="0" autoFill="0" autoLine="0" autoPict="0">
                <anchor moveWithCells="1">
                  <from>
                    <xdr:col>2</xdr:col>
                    <xdr:colOff>47625</xdr:colOff>
                    <xdr:row>41</xdr:row>
                    <xdr:rowOff>581025</xdr:rowOff>
                  </from>
                  <to>
                    <xdr:col>2</xdr:col>
                    <xdr:colOff>1628775</xdr:colOff>
                    <xdr:row>41</xdr:row>
                    <xdr:rowOff>952500</xdr:rowOff>
                  </to>
                </anchor>
              </controlPr>
            </control>
          </mc:Choice>
        </mc:AlternateContent>
        <mc:AlternateContent xmlns:mc="http://schemas.openxmlformats.org/markup-compatibility/2006">
          <mc:Choice Requires="x14">
            <control shapeId="5305" r:id="rId188" name="Check Box 185">
              <controlPr defaultSize="0" autoFill="0" autoLine="0" autoPict="0">
                <anchor moveWithCells="1">
                  <from>
                    <xdr:col>2</xdr:col>
                    <xdr:colOff>47625</xdr:colOff>
                    <xdr:row>41</xdr:row>
                    <xdr:rowOff>923925</xdr:rowOff>
                  </from>
                  <to>
                    <xdr:col>2</xdr:col>
                    <xdr:colOff>1762125</xdr:colOff>
                    <xdr:row>41</xdr:row>
                    <xdr:rowOff>1295400</xdr:rowOff>
                  </to>
                </anchor>
              </controlPr>
            </control>
          </mc:Choice>
        </mc:AlternateContent>
        <mc:AlternateContent xmlns:mc="http://schemas.openxmlformats.org/markup-compatibility/2006">
          <mc:Choice Requires="x14">
            <control shapeId="5306" r:id="rId189" name="Check Box 186">
              <controlPr defaultSize="0" autoFill="0" autoLine="0" autoPict="0">
                <anchor moveWithCells="1">
                  <from>
                    <xdr:col>2</xdr:col>
                    <xdr:colOff>38100</xdr:colOff>
                    <xdr:row>41</xdr:row>
                    <xdr:rowOff>1276350</xdr:rowOff>
                  </from>
                  <to>
                    <xdr:col>2</xdr:col>
                    <xdr:colOff>1543050</xdr:colOff>
                    <xdr:row>42</xdr:row>
                    <xdr:rowOff>38100</xdr:rowOff>
                  </to>
                </anchor>
              </controlPr>
            </control>
          </mc:Choice>
        </mc:AlternateContent>
        <mc:AlternateContent xmlns:mc="http://schemas.openxmlformats.org/markup-compatibility/2006">
          <mc:Choice Requires="x14">
            <control shapeId="5307" r:id="rId190" name="Check Box 187">
              <controlPr defaultSize="0" autoFill="0" autoLine="0" autoPict="0">
                <anchor moveWithCells="1">
                  <from>
                    <xdr:col>2</xdr:col>
                    <xdr:colOff>38100</xdr:colOff>
                    <xdr:row>41</xdr:row>
                    <xdr:rowOff>1276350</xdr:rowOff>
                  </from>
                  <to>
                    <xdr:col>2</xdr:col>
                    <xdr:colOff>1543050</xdr:colOff>
                    <xdr:row>42</xdr:row>
                    <xdr:rowOff>38100</xdr:rowOff>
                  </to>
                </anchor>
              </controlPr>
            </control>
          </mc:Choice>
        </mc:AlternateContent>
        <mc:AlternateContent xmlns:mc="http://schemas.openxmlformats.org/markup-compatibility/2006">
          <mc:Choice Requires="x14">
            <control shapeId="5308" r:id="rId191" name="Check Box 188">
              <controlPr defaultSize="0" autoFill="0" autoLine="0" autoPict="0">
                <anchor moveWithCells="1">
                  <from>
                    <xdr:col>2</xdr:col>
                    <xdr:colOff>38100</xdr:colOff>
                    <xdr:row>41</xdr:row>
                    <xdr:rowOff>1276350</xdr:rowOff>
                  </from>
                  <to>
                    <xdr:col>2</xdr:col>
                    <xdr:colOff>1543050</xdr:colOff>
                    <xdr:row>42</xdr:row>
                    <xdr:rowOff>38100</xdr:rowOff>
                  </to>
                </anchor>
              </controlPr>
            </control>
          </mc:Choice>
        </mc:AlternateContent>
        <mc:AlternateContent xmlns:mc="http://schemas.openxmlformats.org/markup-compatibility/2006">
          <mc:Choice Requires="x14">
            <control shapeId="5309" r:id="rId192" name="Check Box 189">
              <controlPr defaultSize="0" autoFill="0" autoLine="0" autoPict="0">
                <anchor moveWithCells="1">
                  <from>
                    <xdr:col>2</xdr:col>
                    <xdr:colOff>57150</xdr:colOff>
                    <xdr:row>42</xdr:row>
                    <xdr:rowOff>171450</xdr:rowOff>
                  </from>
                  <to>
                    <xdr:col>2</xdr:col>
                    <xdr:colOff>1714500</xdr:colOff>
                    <xdr:row>42</xdr:row>
                    <xdr:rowOff>581025</xdr:rowOff>
                  </to>
                </anchor>
              </controlPr>
            </control>
          </mc:Choice>
        </mc:AlternateContent>
        <mc:AlternateContent xmlns:mc="http://schemas.openxmlformats.org/markup-compatibility/2006">
          <mc:Choice Requires="x14">
            <control shapeId="5310" r:id="rId193" name="Check Box 190">
              <controlPr defaultSize="0" autoFill="0" autoLine="0" autoPict="0">
                <anchor moveWithCells="1">
                  <from>
                    <xdr:col>2</xdr:col>
                    <xdr:colOff>47625</xdr:colOff>
                    <xdr:row>42</xdr:row>
                    <xdr:rowOff>581025</xdr:rowOff>
                  </from>
                  <to>
                    <xdr:col>2</xdr:col>
                    <xdr:colOff>1628775</xdr:colOff>
                    <xdr:row>42</xdr:row>
                    <xdr:rowOff>952500</xdr:rowOff>
                  </to>
                </anchor>
              </controlPr>
            </control>
          </mc:Choice>
        </mc:AlternateContent>
        <mc:AlternateContent xmlns:mc="http://schemas.openxmlformats.org/markup-compatibility/2006">
          <mc:Choice Requires="x14">
            <control shapeId="5311" r:id="rId194" name="Check Box 191">
              <controlPr defaultSize="0" autoFill="0" autoLine="0" autoPict="0">
                <anchor moveWithCells="1">
                  <from>
                    <xdr:col>2</xdr:col>
                    <xdr:colOff>47625</xdr:colOff>
                    <xdr:row>42</xdr:row>
                    <xdr:rowOff>923925</xdr:rowOff>
                  </from>
                  <to>
                    <xdr:col>2</xdr:col>
                    <xdr:colOff>1762125</xdr:colOff>
                    <xdr:row>42</xdr:row>
                    <xdr:rowOff>1295400</xdr:rowOff>
                  </to>
                </anchor>
              </controlPr>
            </control>
          </mc:Choice>
        </mc:AlternateContent>
        <mc:AlternateContent xmlns:mc="http://schemas.openxmlformats.org/markup-compatibility/2006">
          <mc:Choice Requires="x14">
            <control shapeId="5312" r:id="rId195" name="Check Box 192">
              <controlPr defaultSize="0" autoFill="0" autoLine="0" autoPict="0">
                <anchor moveWithCells="1">
                  <from>
                    <xdr:col>2</xdr:col>
                    <xdr:colOff>38100</xdr:colOff>
                    <xdr:row>42</xdr:row>
                    <xdr:rowOff>1276350</xdr:rowOff>
                  </from>
                  <to>
                    <xdr:col>2</xdr:col>
                    <xdr:colOff>1543050</xdr:colOff>
                    <xdr:row>43</xdr:row>
                    <xdr:rowOff>38100</xdr:rowOff>
                  </to>
                </anchor>
              </controlPr>
            </control>
          </mc:Choice>
        </mc:AlternateContent>
        <mc:AlternateContent xmlns:mc="http://schemas.openxmlformats.org/markup-compatibility/2006">
          <mc:Choice Requires="x14">
            <control shapeId="5313" r:id="rId196" name="Check Box 193">
              <controlPr defaultSize="0" autoFill="0" autoLine="0" autoPict="0">
                <anchor moveWithCells="1">
                  <from>
                    <xdr:col>2</xdr:col>
                    <xdr:colOff>38100</xdr:colOff>
                    <xdr:row>42</xdr:row>
                    <xdr:rowOff>1276350</xdr:rowOff>
                  </from>
                  <to>
                    <xdr:col>2</xdr:col>
                    <xdr:colOff>1543050</xdr:colOff>
                    <xdr:row>43</xdr:row>
                    <xdr:rowOff>38100</xdr:rowOff>
                  </to>
                </anchor>
              </controlPr>
            </control>
          </mc:Choice>
        </mc:AlternateContent>
        <mc:AlternateContent xmlns:mc="http://schemas.openxmlformats.org/markup-compatibility/2006">
          <mc:Choice Requires="x14">
            <control shapeId="5314" r:id="rId197" name="Check Box 194">
              <controlPr defaultSize="0" autoFill="0" autoLine="0" autoPict="0">
                <anchor moveWithCells="1">
                  <from>
                    <xdr:col>2</xdr:col>
                    <xdr:colOff>38100</xdr:colOff>
                    <xdr:row>42</xdr:row>
                    <xdr:rowOff>1276350</xdr:rowOff>
                  </from>
                  <to>
                    <xdr:col>2</xdr:col>
                    <xdr:colOff>1543050</xdr:colOff>
                    <xdr:row>43</xdr:row>
                    <xdr:rowOff>38100</xdr:rowOff>
                  </to>
                </anchor>
              </controlPr>
            </control>
          </mc:Choice>
        </mc:AlternateContent>
        <mc:AlternateContent xmlns:mc="http://schemas.openxmlformats.org/markup-compatibility/2006">
          <mc:Choice Requires="x14">
            <control shapeId="5315" r:id="rId198" name="Check Box 195">
              <controlPr defaultSize="0" autoFill="0" autoLine="0" autoPict="0">
                <anchor moveWithCells="1">
                  <from>
                    <xdr:col>2</xdr:col>
                    <xdr:colOff>57150</xdr:colOff>
                    <xdr:row>43</xdr:row>
                    <xdr:rowOff>171450</xdr:rowOff>
                  </from>
                  <to>
                    <xdr:col>2</xdr:col>
                    <xdr:colOff>1714500</xdr:colOff>
                    <xdr:row>43</xdr:row>
                    <xdr:rowOff>581025</xdr:rowOff>
                  </to>
                </anchor>
              </controlPr>
            </control>
          </mc:Choice>
        </mc:AlternateContent>
        <mc:AlternateContent xmlns:mc="http://schemas.openxmlformats.org/markup-compatibility/2006">
          <mc:Choice Requires="x14">
            <control shapeId="5316" r:id="rId199" name="Check Box 196">
              <controlPr defaultSize="0" autoFill="0" autoLine="0" autoPict="0">
                <anchor moveWithCells="1">
                  <from>
                    <xdr:col>2</xdr:col>
                    <xdr:colOff>47625</xdr:colOff>
                    <xdr:row>43</xdr:row>
                    <xdr:rowOff>581025</xdr:rowOff>
                  </from>
                  <to>
                    <xdr:col>2</xdr:col>
                    <xdr:colOff>1628775</xdr:colOff>
                    <xdr:row>43</xdr:row>
                    <xdr:rowOff>952500</xdr:rowOff>
                  </to>
                </anchor>
              </controlPr>
            </control>
          </mc:Choice>
        </mc:AlternateContent>
        <mc:AlternateContent xmlns:mc="http://schemas.openxmlformats.org/markup-compatibility/2006">
          <mc:Choice Requires="x14">
            <control shapeId="5317" r:id="rId200" name="Check Box 197">
              <controlPr defaultSize="0" autoFill="0" autoLine="0" autoPict="0">
                <anchor moveWithCells="1">
                  <from>
                    <xdr:col>2</xdr:col>
                    <xdr:colOff>47625</xdr:colOff>
                    <xdr:row>43</xdr:row>
                    <xdr:rowOff>923925</xdr:rowOff>
                  </from>
                  <to>
                    <xdr:col>2</xdr:col>
                    <xdr:colOff>1762125</xdr:colOff>
                    <xdr:row>43</xdr:row>
                    <xdr:rowOff>1295400</xdr:rowOff>
                  </to>
                </anchor>
              </controlPr>
            </control>
          </mc:Choice>
        </mc:AlternateContent>
        <mc:AlternateContent xmlns:mc="http://schemas.openxmlformats.org/markup-compatibility/2006">
          <mc:Choice Requires="x14">
            <control shapeId="5318" r:id="rId201" name="Check Box 198">
              <controlPr defaultSize="0" autoFill="0" autoLine="0" autoPict="0">
                <anchor moveWithCells="1">
                  <from>
                    <xdr:col>2</xdr:col>
                    <xdr:colOff>38100</xdr:colOff>
                    <xdr:row>43</xdr:row>
                    <xdr:rowOff>1276350</xdr:rowOff>
                  </from>
                  <to>
                    <xdr:col>2</xdr:col>
                    <xdr:colOff>1543050</xdr:colOff>
                    <xdr:row>44</xdr:row>
                    <xdr:rowOff>38100</xdr:rowOff>
                  </to>
                </anchor>
              </controlPr>
            </control>
          </mc:Choice>
        </mc:AlternateContent>
        <mc:AlternateContent xmlns:mc="http://schemas.openxmlformats.org/markup-compatibility/2006">
          <mc:Choice Requires="x14">
            <control shapeId="5319" r:id="rId202" name="Check Box 199">
              <controlPr defaultSize="0" autoFill="0" autoLine="0" autoPict="0">
                <anchor moveWithCells="1">
                  <from>
                    <xdr:col>2</xdr:col>
                    <xdr:colOff>38100</xdr:colOff>
                    <xdr:row>43</xdr:row>
                    <xdr:rowOff>1276350</xdr:rowOff>
                  </from>
                  <to>
                    <xdr:col>2</xdr:col>
                    <xdr:colOff>1543050</xdr:colOff>
                    <xdr:row>44</xdr:row>
                    <xdr:rowOff>38100</xdr:rowOff>
                  </to>
                </anchor>
              </controlPr>
            </control>
          </mc:Choice>
        </mc:AlternateContent>
        <mc:AlternateContent xmlns:mc="http://schemas.openxmlformats.org/markup-compatibility/2006">
          <mc:Choice Requires="x14">
            <control shapeId="5320" r:id="rId203" name="Check Box 200">
              <controlPr defaultSize="0" autoFill="0" autoLine="0" autoPict="0">
                <anchor moveWithCells="1">
                  <from>
                    <xdr:col>2</xdr:col>
                    <xdr:colOff>38100</xdr:colOff>
                    <xdr:row>43</xdr:row>
                    <xdr:rowOff>1276350</xdr:rowOff>
                  </from>
                  <to>
                    <xdr:col>2</xdr:col>
                    <xdr:colOff>1543050</xdr:colOff>
                    <xdr:row>44</xdr:row>
                    <xdr:rowOff>38100</xdr:rowOff>
                  </to>
                </anchor>
              </controlPr>
            </control>
          </mc:Choice>
        </mc:AlternateContent>
        <mc:AlternateContent xmlns:mc="http://schemas.openxmlformats.org/markup-compatibility/2006">
          <mc:Choice Requires="x14">
            <control shapeId="5321" r:id="rId204" name="Check Box 201">
              <controlPr defaultSize="0" autoFill="0" autoLine="0" autoPict="0">
                <anchor moveWithCells="1">
                  <from>
                    <xdr:col>2</xdr:col>
                    <xdr:colOff>57150</xdr:colOff>
                    <xdr:row>45</xdr:row>
                    <xdr:rowOff>171450</xdr:rowOff>
                  </from>
                  <to>
                    <xdr:col>2</xdr:col>
                    <xdr:colOff>1714500</xdr:colOff>
                    <xdr:row>45</xdr:row>
                    <xdr:rowOff>581025</xdr:rowOff>
                  </to>
                </anchor>
              </controlPr>
            </control>
          </mc:Choice>
        </mc:AlternateContent>
        <mc:AlternateContent xmlns:mc="http://schemas.openxmlformats.org/markup-compatibility/2006">
          <mc:Choice Requires="x14">
            <control shapeId="5322" r:id="rId205" name="Check Box 202">
              <controlPr defaultSize="0" autoFill="0" autoLine="0" autoPict="0">
                <anchor moveWithCells="1">
                  <from>
                    <xdr:col>2</xdr:col>
                    <xdr:colOff>47625</xdr:colOff>
                    <xdr:row>45</xdr:row>
                    <xdr:rowOff>581025</xdr:rowOff>
                  </from>
                  <to>
                    <xdr:col>2</xdr:col>
                    <xdr:colOff>1628775</xdr:colOff>
                    <xdr:row>45</xdr:row>
                    <xdr:rowOff>952500</xdr:rowOff>
                  </to>
                </anchor>
              </controlPr>
            </control>
          </mc:Choice>
        </mc:AlternateContent>
        <mc:AlternateContent xmlns:mc="http://schemas.openxmlformats.org/markup-compatibility/2006">
          <mc:Choice Requires="x14">
            <control shapeId="5323" r:id="rId206" name="Check Box 203">
              <controlPr defaultSize="0" autoFill="0" autoLine="0" autoPict="0">
                <anchor moveWithCells="1">
                  <from>
                    <xdr:col>2</xdr:col>
                    <xdr:colOff>47625</xdr:colOff>
                    <xdr:row>45</xdr:row>
                    <xdr:rowOff>923925</xdr:rowOff>
                  </from>
                  <to>
                    <xdr:col>2</xdr:col>
                    <xdr:colOff>1762125</xdr:colOff>
                    <xdr:row>45</xdr:row>
                    <xdr:rowOff>1295400</xdr:rowOff>
                  </to>
                </anchor>
              </controlPr>
            </control>
          </mc:Choice>
        </mc:AlternateContent>
        <mc:AlternateContent xmlns:mc="http://schemas.openxmlformats.org/markup-compatibility/2006">
          <mc:Choice Requires="x14">
            <control shapeId="5324" r:id="rId207" name="Check Box 204">
              <controlPr defaultSize="0" autoFill="0" autoLine="0" autoPict="0">
                <anchor moveWithCells="1">
                  <from>
                    <xdr:col>2</xdr:col>
                    <xdr:colOff>38100</xdr:colOff>
                    <xdr:row>45</xdr:row>
                    <xdr:rowOff>1276350</xdr:rowOff>
                  </from>
                  <to>
                    <xdr:col>2</xdr:col>
                    <xdr:colOff>1543050</xdr:colOff>
                    <xdr:row>46</xdr:row>
                    <xdr:rowOff>38100</xdr:rowOff>
                  </to>
                </anchor>
              </controlPr>
            </control>
          </mc:Choice>
        </mc:AlternateContent>
        <mc:AlternateContent xmlns:mc="http://schemas.openxmlformats.org/markup-compatibility/2006">
          <mc:Choice Requires="x14">
            <control shapeId="5325" r:id="rId208" name="Check Box 205">
              <controlPr defaultSize="0" autoFill="0" autoLine="0" autoPict="0">
                <anchor moveWithCells="1">
                  <from>
                    <xdr:col>2</xdr:col>
                    <xdr:colOff>38100</xdr:colOff>
                    <xdr:row>45</xdr:row>
                    <xdr:rowOff>1276350</xdr:rowOff>
                  </from>
                  <to>
                    <xdr:col>2</xdr:col>
                    <xdr:colOff>1543050</xdr:colOff>
                    <xdr:row>46</xdr:row>
                    <xdr:rowOff>38100</xdr:rowOff>
                  </to>
                </anchor>
              </controlPr>
            </control>
          </mc:Choice>
        </mc:AlternateContent>
        <mc:AlternateContent xmlns:mc="http://schemas.openxmlformats.org/markup-compatibility/2006">
          <mc:Choice Requires="x14">
            <control shapeId="5326" r:id="rId209" name="Check Box 206">
              <controlPr defaultSize="0" autoFill="0" autoLine="0" autoPict="0">
                <anchor moveWithCells="1">
                  <from>
                    <xdr:col>2</xdr:col>
                    <xdr:colOff>38100</xdr:colOff>
                    <xdr:row>45</xdr:row>
                    <xdr:rowOff>1276350</xdr:rowOff>
                  </from>
                  <to>
                    <xdr:col>2</xdr:col>
                    <xdr:colOff>1543050</xdr:colOff>
                    <xdr:row>46</xdr:row>
                    <xdr:rowOff>38100</xdr:rowOff>
                  </to>
                </anchor>
              </controlPr>
            </control>
          </mc:Choice>
        </mc:AlternateContent>
        <mc:AlternateContent xmlns:mc="http://schemas.openxmlformats.org/markup-compatibility/2006">
          <mc:Choice Requires="x14">
            <control shapeId="5327" r:id="rId210" name="Check Box 207">
              <controlPr defaultSize="0" autoFill="0" autoLine="0" autoPict="0">
                <anchor moveWithCells="1">
                  <from>
                    <xdr:col>2</xdr:col>
                    <xdr:colOff>57150</xdr:colOff>
                    <xdr:row>46</xdr:row>
                    <xdr:rowOff>171450</xdr:rowOff>
                  </from>
                  <to>
                    <xdr:col>2</xdr:col>
                    <xdr:colOff>1714500</xdr:colOff>
                    <xdr:row>46</xdr:row>
                    <xdr:rowOff>581025</xdr:rowOff>
                  </to>
                </anchor>
              </controlPr>
            </control>
          </mc:Choice>
        </mc:AlternateContent>
        <mc:AlternateContent xmlns:mc="http://schemas.openxmlformats.org/markup-compatibility/2006">
          <mc:Choice Requires="x14">
            <control shapeId="5328" r:id="rId211" name="Check Box 208">
              <controlPr defaultSize="0" autoFill="0" autoLine="0" autoPict="0">
                <anchor moveWithCells="1">
                  <from>
                    <xdr:col>2</xdr:col>
                    <xdr:colOff>47625</xdr:colOff>
                    <xdr:row>46</xdr:row>
                    <xdr:rowOff>581025</xdr:rowOff>
                  </from>
                  <to>
                    <xdr:col>2</xdr:col>
                    <xdr:colOff>1628775</xdr:colOff>
                    <xdr:row>46</xdr:row>
                    <xdr:rowOff>952500</xdr:rowOff>
                  </to>
                </anchor>
              </controlPr>
            </control>
          </mc:Choice>
        </mc:AlternateContent>
        <mc:AlternateContent xmlns:mc="http://schemas.openxmlformats.org/markup-compatibility/2006">
          <mc:Choice Requires="x14">
            <control shapeId="5329" r:id="rId212" name="Check Box 209">
              <controlPr defaultSize="0" autoFill="0" autoLine="0" autoPict="0">
                <anchor moveWithCells="1">
                  <from>
                    <xdr:col>2</xdr:col>
                    <xdr:colOff>47625</xdr:colOff>
                    <xdr:row>46</xdr:row>
                    <xdr:rowOff>923925</xdr:rowOff>
                  </from>
                  <to>
                    <xdr:col>2</xdr:col>
                    <xdr:colOff>1762125</xdr:colOff>
                    <xdr:row>46</xdr:row>
                    <xdr:rowOff>1295400</xdr:rowOff>
                  </to>
                </anchor>
              </controlPr>
            </control>
          </mc:Choice>
        </mc:AlternateContent>
        <mc:AlternateContent xmlns:mc="http://schemas.openxmlformats.org/markup-compatibility/2006">
          <mc:Choice Requires="x14">
            <control shapeId="5330" r:id="rId213" name="Check Box 210">
              <controlPr defaultSize="0" autoFill="0" autoLine="0" autoPict="0">
                <anchor moveWithCells="1">
                  <from>
                    <xdr:col>2</xdr:col>
                    <xdr:colOff>38100</xdr:colOff>
                    <xdr:row>46</xdr:row>
                    <xdr:rowOff>1276350</xdr:rowOff>
                  </from>
                  <to>
                    <xdr:col>2</xdr:col>
                    <xdr:colOff>1543050</xdr:colOff>
                    <xdr:row>47</xdr:row>
                    <xdr:rowOff>38100</xdr:rowOff>
                  </to>
                </anchor>
              </controlPr>
            </control>
          </mc:Choice>
        </mc:AlternateContent>
        <mc:AlternateContent xmlns:mc="http://schemas.openxmlformats.org/markup-compatibility/2006">
          <mc:Choice Requires="x14">
            <control shapeId="5331" r:id="rId214" name="Check Box 211">
              <controlPr defaultSize="0" autoFill="0" autoLine="0" autoPict="0">
                <anchor moveWithCells="1">
                  <from>
                    <xdr:col>2</xdr:col>
                    <xdr:colOff>38100</xdr:colOff>
                    <xdr:row>46</xdr:row>
                    <xdr:rowOff>1276350</xdr:rowOff>
                  </from>
                  <to>
                    <xdr:col>2</xdr:col>
                    <xdr:colOff>1543050</xdr:colOff>
                    <xdr:row>47</xdr:row>
                    <xdr:rowOff>38100</xdr:rowOff>
                  </to>
                </anchor>
              </controlPr>
            </control>
          </mc:Choice>
        </mc:AlternateContent>
        <mc:AlternateContent xmlns:mc="http://schemas.openxmlformats.org/markup-compatibility/2006">
          <mc:Choice Requires="x14">
            <control shapeId="5332" r:id="rId215" name="Check Box 212">
              <controlPr defaultSize="0" autoFill="0" autoLine="0" autoPict="0">
                <anchor moveWithCells="1">
                  <from>
                    <xdr:col>2</xdr:col>
                    <xdr:colOff>38100</xdr:colOff>
                    <xdr:row>46</xdr:row>
                    <xdr:rowOff>1276350</xdr:rowOff>
                  </from>
                  <to>
                    <xdr:col>2</xdr:col>
                    <xdr:colOff>1543050</xdr:colOff>
                    <xdr:row>47</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F2113388-3993-4D07-9D6E-78C7EE610EA0}">
            <xm:f>NOT(ISERROR(SEARCH(Paramètres!$G$4,I5)))</xm:f>
            <xm:f>Paramètres!$G$4</xm:f>
            <x14:dxf>
              <fill>
                <patternFill>
                  <bgColor theme="5"/>
                </patternFill>
              </fill>
            </x14:dxf>
          </x14:cfRule>
          <x14:cfRule type="containsText" priority="9" operator="containsText" id="{54F67575-1C54-44C9-9015-793C9CB5D955}">
            <xm:f>NOT(ISERROR(SEARCH(Paramètres!$G$3,I5)))</xm:f>
            <xm:f>Paramètres!$G$3</xm:f>
            <x14:dxf>
              <fill>
                <patternFill>
                  <bgColor theme="6"/>
                </patternFill>
              </fill>
            </x14:dxf>
          </x14:cfRule>
          <x14:cfRule type="containsText" priority="10" operator="containsText" id="{B038215B-A8EB-4EC1-8838-1CAE95F5F6D4}">
            <xm:f>NOT(ISERROR(SEARCH(Paramètres!$G$2,I5)))</xm:f>
            <xm:f>Paramètres!$G$2</xm:f>
            <x14:dxf>
              <font>
                <color auto="1"/>
              </font>
              <fill>
                <patternFill>
                  <bgColor theme="7"/>
                </patternFill>
              </fill>
            </x14:dxf>
          </x14:cfRule>
          <xm:sqref>I5:I1048576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Q56"/>
  <sheetViews>
    <sheetView showGridLines="0" topLeftCell="A12" zoomScaleNormal="100" workbookViewId="0">
      <selection activeCell="Q11" sqref="Q11"/>
    </sheetView>
  </sheetViews>
  <sheetFormatPr baseColWidth="10" defaultColWidth="12.5703125" defaultRowHeight="15" customHeight="1" x14ac:dyDescent="0.2"/>
  <cols>
    <col min="2" max="2" width="9.7109375" customWidth="1"/>
    <col min="4" max="4" width="8.85546875" customWidth="1"/>
    <col min="6" max="6" width="7.5703125" customWidth="1"/>
    <col min="7" max="7" width="9.140625" customWidth="1"/>
    <col min="8" max="8" width="10.7109375" customWidth="1"/>
    <col min="9" max="9" width="6" customWidth="1"/>
    <col min="10" max="10" width="8.140625" customWidth="1"/>
    <col min="11" max="11" width="9" customWidth="1"/>
    <col min="12" max="12" width="10.85546875" customWidth="1"/>
    <col min="13" max="13" width="4.85546875" customWidth="1"/>
    <col min="14" max="14" width="6.5703125" customWidth="1"/>
    <col min="15" max="15" width="4" customWidth="1"/>
  </cols>
  <sheetData>
    <row r="1" spans="1:15" ht="54.75" customHeight="1" x14ac:dyDescent="0.2">
      <c r="A1" s="180" t="s">
        <v>394</v>
      </c>
      <c r="B1" s="181"/>
      <c r="C1" s="179"/>
      <c r="D1" s="179"/>
      <c r="E1" s="179"/>
      <c r="F1" s="179"/>
      <c r="G1" s="179"/>
      <c r="H1" s="179"/>
      <c r="I1" s="179"/>
      <c r="J1" s="179"/>
      <c r="K1" s="179"/>
      <c r="L1" s="179"/>
      <c r="M1" s="179"/>
      <c r="N1" s="179"/>
      <c r="O1" s="179"/>
    </row>
    <row r="2" spans="1:15" ht="46.5" customHeight="1" x14ac:dyDescent="0.2">
      <c r="A2" s="182"/>
      <c r="B2" s="139"/>
      <c r="C2" s="178" t="s">
        <v>385</v>
      </c>
      <c r="D2" s="177" t="s">
        <v>384</v>
      </c>
      <c r="E2" s="177"/>
      <c r="F2" s="177"/>
      <c r="G2" s="177"/>
      <c r="H2" s="177"/>
      <c r="I2" s="177"/>
      <c r="J2" s="177"/>
      <c r="K2" s="177"/>
      <c r="L2" s="177"/>
      <c r="M2" s="177"/>
      <c r="N2" s="177"/>
      <c r="O2" s="177"/>
    </row>
    <row r="3" spans="1:15" ht="23.25" customHeight="1" x14ac:dyDescent="0.2">
      <c r="A3" s="183"/>
      <c r="B3" s="139"/>
      <c r="C3" s="177" t="s">
        <v>383</v>
      </c>
      <c r="D3" s="177"/>
      <c r="E3" s="177"/>
      <c r="F3" s="177"/>
      <c r="G3" s="177"/>
      <c r="H3" s="177"/>
      <c r="I3" s="177"/>
      <c r="J3" s="177"/>
      <c r="K3" s="177"/>
      <c r="L3" s="177"/>
      <c r="M3" s="177"/>
      <c r="N3" s="177"/>
      <c r="O3" s="177"/>
    </row>
    <row r="4" spans="1:15" ht="12.75" x14ac:dyDescent="0.2">
      <c r="A4" s="182"/>
      <c r="B4" s="139"/>
      <c r="C4" s="177"/>
      <c r="D4" s="177"/>
      <c r="E4" s="177"/>
      <c r="F4" s="177"/>
      <c r="G4" s="177"/>
      <c r="H4" s="177"/>
      <c r="I4" s="177"/>
      <c r="J4" s="177"/>
      <c r="K4" s="177"/>
      <c r="L4" s="177"/>
      <c r="M4" s="177"/>
      <c r="N4" s="177"/>
      <c r="O4" s="177"/>
    </row>
    <row r="5" spans="1:15" ht="12.75" x14ac:dyDescent="0.2">
      <c r="A5" s="137" t="s">
        <v>174</v>
      </c>
      <c r="B5" s="127"/>
      <c r="C5" s="127"/>
      <c r="D5" s="127"/>
      <c r="E5" s="127"/>
      <c r="F5" s="127"/>
      <c r="G5" s="127"/>
      <c r="H5" s="127"/>
      <c r="I5" s="127"/>
      <c r="J5" s="127"/>
      <c r="K5" s="127"/>
      <c r="L5" s="127"/>
      <c r="M5" s="127"/>
      <c r="N5" s="127"/>
      <c r="O5" s="127"/>
    </row>
    <row r="6" spans="1:15" ht="15" customHeight="1" x14ac:dyDescent="0.2">
      <c r="A6" s="127"/>
      <c r="B6" s="127"/>
      <c r="C6" s="127"/>
      <c r="D6" s="127"/>
      <c r="E6" s="127"/>
      <c r="F6" s="127"/>
      <c r="G6" s="127"/>
      <c r="H6" s="127"/>
      <c r="I6" s="127"/>
      <c r="J6" s="127"/>
      <c r="K6" s="127"/>
      <c r="L6" s="127"/>
      <c r="M6" s="127"/>
      <c r="N6" s="127"/>
      <c r="O6" s="127"/>
    </row>
    <row r="7" spans="1:15" ht="27.75" customHeight="1" x14ac:dyDescent="0.2">
      <c r="A7" s="126" t="s">
        <v>5</v>
      </c>
      <c r="B7" s="127"/>
      <c r="C7" s="128" t="s">
        <v>43</v>
      </c>
      <c r="D7" s="127"/>
      <c r="E7" s="129" t="s">
        <v>175</v>
      </c>
      <c r="F7" s="127"/>
      <c r="G7" s="130" t="s">
        <v>176</v>
      </c>
      <c r="H7" s="127"/>
      <c r="I7" s="131" t="s">
        <v>177</v>
      </c>
      <c r="J7" s="127"/>
      <c r="K7" s="138" t="s">
        <v>178</v>
      </c>
      <c r="L7" s="127"/>
      <c r="M7" s="127"/>
      <c r="N7" s="127"/>
      <c r="O7" s="127"/>
    </row>
    <row r="8" spans="1:15" ht="30" customHeight="1" x14ac:dyDescent="0.2">
      <c r="A8" s="126" t="s">
        <v>179</v>
      </c>
      <c r="B8" s="127"/>
      <c r="C8" s="132">
        <f>COUNTIF('Check-list'!M:M,"A faire ")</f>
        <v>37</v>
      </c>
      <c r="D8" s="127"/>
      <c r="E8" s="133">
        <f>COUNTIF('Check-list'!M:M,"En cours ")</f>
        <v>0</v>
      </c>
      <c r="F8" s="127"/>
      <c r="G8" s="133">
        <f>COUNTIF('Check-list'!M:M,"Terminé")</f>
        <v>0</v>
      </c>
      <c r="H8" s="127"/>
      <c r="I8" s="133">
        <f>SUM(C8:H8)</f>
        <v>37</v>
      </c>
      <c r="J8" s="127"/>
      <c r="K8" s="127"/>
      <c r="L8" s="127"/>
      <c r="M8" s="127"/>
      <c r="N8" s="127"/>
      <c r="O8" s="127"/>
    </row>
    <row r="9" spans="1:15" ht="12.75" x14ac:dyDescent="0.2">
      <c r="A9" s="134"/>
      <c r="B9" s="125"/>
      <c r="K9" s="125"/>
      <c r="L9" s="125"/>
      <c r="M9" s="125"/>
      <c r="N9" s="125"/>
      <c r="O9" s="125"/>
    </row>
    <row r="10" spans="1:15" ht="15" customHeight="1" x14ac:dyDescent="0.2">
      <c r="A10" s="125"/>
      <c r="B10" s="125"/>
      <c r="K10" s="125"/>
      <c r="L10" s="125"/>
      <c r="M10" s="125"/>
      <c r="N10" s="125"/>
      <c r="O10" s="125"/>
    </row>
    <row r="11" spans="1:15" ht="15" customHeight="1" x14ac:dyDescent="0.2">
      <c r="A11" s="125"/>
      <c r="B11" s="125"/>
      <c r="K11" s="125"/>
      <c r="L11" s="125"/>
      <c r="M11" s="125"/>
      <c r="N11" s="125"/>
      <c r="O11" s="125"/>
    </row>
    <row r="12" spans="1:15" ht="15" customHeight="1" x14ac:dyDescent="0.2">
      <c r="A12" s="125"/>
      <c r="B12" s="125"/>
      <c r="K12" s="125"/>
      <c r="L12" s="125"/>
      <c r="M12" s="125"/>
      <c r="N12" s="125"/>
      <c r="O12" s="125"/>
    </row>
    <row r="13" spans="1:15" ht="15" customHeight="1" x14ac:dyDescent="0.2">
      <c r="A13" s="125"/>
      <c r="B13" s="125"/>
      <c r="K13" s="125"/>
      <c r="L13" s="125"/>
      <c r="M13" s="125"/>
      <c r="N13" s="125"/>
      <c r="O13" s="125"/>
    </row>
    <row r="14" spans="1:15" ht="15" customHeight="1" x14ac:dyDescent="0.2">
      <c r="A14" s="125"/>
      <c r="B14" s="125"/>
      <c r="K14" s="125"/>
      <c r="L14" s="125"/>
      <c r="M14" s="125"/>
      <c r="N14" s="125"/>
      <c r="O14" s="125"/>
    </row>
    <row r="15" spans="1:15" ht="15" customHeight="1" x14ac:dyDescent="0.2">
      <c r="A15" s="125"/>
      <c r="B15" s="125"/>
      <c r="K15" s="125"/>
      <c r="L15" s="125"/>
      <c r="M15" s="125"/>
      <c r="N15" s="125"/>
      <c r="O15" s="125"/>
    </row>
    <row r="16" spans="1:15" ht="15" customHeight="1" x14ac:dyDescent="0.2">
      <c r="A16" s="125"/>
      <c r="B16" s="125"/>
      <c r="K16" s="125"/>
      <c r="L16" s="125"/>
      <c r="M16" s="125"/>
      <c r="N16" s="125"/>
      <c r="O16" s="125"/>
    </row>
    <row r="17" spans="1:15" ht="15" customHeight="1" x14ac:dyDescent="0.2">
      <c r="A17" s="125"/>
      <c r="B17" s="125"/>
      <c r="K17" s="125"/>
      <c r="L17" s="125"/>
      <c r="M17" s="125"/>
      <c r="N17" s="125"/>
      <c r="O17" s="125"/>
    </row>
    <row r="18" spans="1:15" ht="15" customHeight="1" x14ac:dyDescent="0.2">
      <c r="A18" s="125"/>
      <c r="B18" s="125"/>
      <c r="K18" s="125"/>
      <c r="L18" s="125"/>
      <c r="M18" s="125"/>
      <c r="N18" s="125"/>
      <c r="O18" s="125"/>
    </row>
    <row r="19" spans="1:15" ht="15" customHeight="1" x14ac:dyDescent="0.2">
      <c r="A19" s="125"/>
      <c r="B19" s="125"/>
      <c r="K19" s="125"/>
      <c r="L19" s="125"/>
      <c r="M19" s="125"/>
      <c r="N19" s="125"/>
      <c r="O19" s="125"/>
    </row>
    <row r="20" spans="1:15" ht="15" customHeight="1" x14ac:dyDescent="0.2">
      <c r="A20" s="125"/>
      <c r="B20" s="125"/>
      <c r="K20" s="125"/>
      <c r="L20" s="125"/>
      <c r="M20" s="125"/>
      <c r="N20" s="125"/>
      <c r="O20" s="125"/>
    </row>
    <row r="21" spans="1:15" ht="15" customHeight="1" x14ac:dyDescent="0.2">
      <c r="A21" s="125"/>
      <c r="B21" s="125"/>
      <c r="K21" s="125"/>
      <c r="L21" s="125"/>
      <c r="M21" s="125"/>
      <c r="N21" s="125"/>
      <c r="O21" s="125"/>
    </row>
    <row r="22" spans="1:15" ht="15" customHeight="1" x14ac:dyDescent="0.2">
      <c r="A22" s="125"/>
      <c r="B22" s="125"/>
      <c r="K22" s="125"/>
      <c r="L22" s="125"/>
      <c r="M22" s="125"/>
      <c r="N22" s="125"/>
      <c r="O22" s="125"/>
    </row>
    <row r="23" spans="1:15" ht="15" customHeight="1" x14ac:dyDescent="0.2">
      <c r="A23" s="125"/>
      <c r="B23" s="125"/>
      <c r="K23" s="125"/>
      <c r="L23" s="125"/>
      <c r="M23" s="125"/>
      <c r="N23" s="125"/>
      <c r="O23" s="125"/>
    </row>
    <row r="24" spans="1:15" ht="15" customHeight="1" x14ac:dyDescent="0.2">
      <c r="A24" s="125"/>
      <c r="B24" s="125"/>
      <c r="K24" s="125"/>
      <c r="L24" s="125"/>
      <c r="M24" s="125"/>
      <c r="N24" s="125"/>
      <c r="O24" s="125"/>
    </row>
    <row r="25" spans="1:15" ht="15" customHeight="1" x14ac:dyDescent="0.2">
      <c r="A25" s="125"/>
      <c r="B25" s="125"/>
      <c r="K25" s="125"/>
      <c r="L25" s="125"/>
      <c r="M25" s="125"/>
      <c r="N25" s="125"/>
      <c r="O25" s="125"/>
    </row>
    <row r="26" spans="1:15" ht="15" customHeight="1" x14ac:dyDescent="0.2">
      <c r="A26" s="125"/>
      <c r="B26" s="125"/>
      <c r="K26" s="125"/>
      <c r="L26" s="125"/>
      <c r="M26" s="125"/>
      <c r="N26" s="125"/>
      <c r="O26" s="125"/>
    </row>
    <row r="27" spans="1:15" ht="13.9" customHeight="1" x14ac:dyDescent="0.2">
      <c r="A27" s="124" t="s">
        <v>33</v>
      </c>
      <c r="B27" s="135"/>
      <c r="C27" s="135"/>
      <c r="D27" s="135"/>
      <c r="E27" s="136" t="s">
        <v>297</v>
      </c>
      <c r="F27" s="135"/>
      <c r="G27" s="135"/>
      <c r="H27" s="135"/>
      <c r="I27" s="69" t="s">
        <v>298</v>
      </c>
      <c r="J27" s="69"/>
      <c r="K27" s="69"/>
      <c r="L27" s="69"/>
      <c r="M27" s="69"/>
      <c r="N27" s="69"/>
      <c r="O27" s="69"/>
    </row>
    <row r="28" spans="1:15" ht="13.9" customHeight="1" x14ac:dyDescent="0.2">
      <c r="A28" s="135"/>
      <c r="B28" s="135"/>
      <c r="C28" s="135"/>
      <c r="D28" s="135"/>
      <c r="E28" s="135"/>
      <c r="F28" s="135"/>
      <c r="G28" s="135"/>
      <c r="H28" s="135"/>
      <c r="I28" s="69"/>
      <c r="J28" s="69"/>
      <c r="K28" s="69"/>
      <c r="L28" s="69"/>
      <c r="M28" s="69"/>
      <c r="N28" s="69"/>
      <c r="O28" s="69"/>
    </row>
    <row r="29" spans="1:15" ht="12.75" x14ac:dyDescent="0.2">
      <c r="A29" s="25" t="s">
        <v>43</v>
      </c>
      <c r="B29" s="25" t="s">
        <v>175</v>
      </c>
      <c r="C29" s="25" t="s">
        <v>180</v>
      </c>
      <c r="E29" s="25" t="s">
        <v>43</v>
      </c>
      <c r="F29" s="25" t="s">
        <v>175</v>
      </c>
      <c r="G29" s="25" t="s">
        <v>180</v>
      </c>
      <c r="I29" s="25" t="s">
        <v>43</v>
      </c>
      <c r="J29" s="25" t="s">
        <v>175</v>
      </c>
      <c r="K29" s="25" t="s">
        <v>180</v>
      </c>
      <c r="M29" s="125"/>
      <c r="N29" s="125"/>
      <c r="O29" s="125"/>
    </row>
    <row r="30" spans="1:15" ht="12.75" x14ac:dyDescent="0.2">
      <c r="A30" s="25">
        <f>COUNTIF('Check-list'!M7:M12,"A faire ")</f>
        <v>6</v>
      </c>
      <c r="B30" s="25">
        <f>COUNTIF('Check-list'!M7:M12,"En cours ")</f>
        <v>0</v>
      </c>
      <c r="C30" s="25">
        <f>COUNTIF('Check-list'!M7:M12,"Términé")</f>
        <v>0</v>
      </c>
      <c r="E30" s="25">
        <f>COUNTIF('Check-list'!M14:M18,"A faire ")</f>
        <v>5</v>
      </c>
      <c r="F30" s="25">
        <f>COUNTIF('Check-list'!M14:M18,"En cours ")</f>
        <v>0</v>
      </c>
      <c r="G30" s="25">
        <f>COUNTIF('Check-list'!M14:M18,"Términé")</f>
        <v>0</v>
      </c>
      <c r="I30" s="25">
        <f>COUNTIF('Check-list'!M20:M33,"A faire ")</f>
        <v>14</v>
      </c>
      <c r="J30" s="25">
        <f>COUNTIF('Check-list'!M20:M33,"En cours ")</f>
        <v>0</v>
      </c>
      <c r="K30" s="25">
        <f>COUNTIF('Check-list'!M20:M33,"Términé")</f>
        <v>0</v>
      </c>
      <c r="M30" s="125"/>
      <c r="N30" s="125"/>
      <c r="O30" s="125"/>
    </row>
    <row r="31" spans="1:15" ht="15" customHeight="1" x14ac:dyDescent="0.2">
      <c r="M31" s="125"/>
      <c r="N31" s="125"/>
      <c r="O31" s="125"/>
    </row>
    <row r="32" spans="1:15" ht="15" customHeight="1" x14ac:dyDescent="0.2">
      <c r="M32" s="125"/>
      <c r="N32" s="125"/>
      <c r="O32" s="125"/>
    </row>
    <row r="33" spans="1:17" ht="15" customHeight="1" x14ac:dyDescent="0.2">
      <c r="M33" s="125"/>
      <c r="N33" s="125"/>
      <c r="O33" s="125"/>
    </row>
    <row r="34" spans="1:17" ht="15" customHeight="1" x14ac:dyDescent="0.2">
      <c r="M34" s="125"/>
      <c r="N34" s="125"/>
      <c r="O34" s="125"/>
    </row>
    <row r="35" spans="1:17" ht="15" customHeight="1" x14ac:dyDescent="0.2">
      <c r="M35" s="125"/>
      <c r="N35" s="125"/>
      <c r="O35" s="125"/>
    </row>
    <row r="36" spans="1:17" ht="15" customHeight="1" x14ac:dyDescent="0.2">
      <c r="M36" s="125"/>
      <c r="N36" s="125"/>
      <c r="O36" s="125"/>
    </row>
    <row r="37" spans="1:17" ht="15" customHeight="1" x14ac:dyDescent="0.2">
      <c r="M37" s="125"/>
      <c r="N37" s="125"/>
      <c r="O37" s="125"/>
    </row>
    <row r="38" spans="1:17" ht="15" customHeight="1" x14ac:dyDescent="0.2">
      <c r="M38" s="125"/>
      <c r="N38" s="125"/>
      <c r="O38" s="125"/>
    </row>
    <row r="39" spans="1:17" ht="15" customHeight="1" x14ac:dyDescent="0.2">
      <c r="M39" s="125"/>
      <c r="N39" s="125"/>
      <c r="O39" s="125"/>
    </row>
    <row r="40" spans="1:17" ht="15" customHeight="1" x14ac:dyDescent="0.2">
      <c r="M40" s="125"/>
      <c r="N40" s="125"/>
      <c r="O40" s="125"/>
    </row>
    <row r="41" spans="1:17" ht="15" customHeight="1" x14ac:dyDescent="0.2">
      <c r="M41" s="125"/>
      <c r="N41" s="125"/>
      <c r="O41" s="125"/>
    </row>
    <row r="42" spans="1:17" x14ac:dyDescent="0.2">
      <c r="A42" s="136" t="s">
        <v>181</v>
      </c>
      <c r="B42" s="125"/>
      <c r="C42" s="125"/>
      <c r="D42" s="125"/>
      <c r="E42" s="124" t="s">
        <v>299</v>
      </c>
      <c r="F42" s="124"/>
      <c r="G42" s="124"/>
      <c r="H42" s="124"/>
      <c r="I42" s="124"/>
      <c r="J42" s="124"/>
      <c r="K42" s="124"/>
      <c r="L42" s="124"/>
      <c r="M42" s="124"/>
      <c r="N42" s="124"/>
      <c r="O42" s="26"/>
      <c r="P42" s="27"/>
      <c r="Q42" s="27"/>
    </row>
    <row r="43" spans="1:17" x14ac:dyDescent="0.2">
      <c r="A43" s="125"/>
      <c r="B43" s="125"/>
      <c r="C43" s="125"/>
      <c r="D43" s="125"/>
      <c r="E43" s="124"/>
      <c r="F43" s="124"/>
      <c r="G43" s="124"/>
      <c r="H43" s="124"/>
      <c r="I43" s="124"/>
      <c r="J43" s="124"/>
      <c r="K43" s="124"/>
      <c r="L43" s="124"/>
      <c r="M43" s="124"/>
      <c r="N43" s="124"/>
      <c r="O43" s="26"/>
      <c r="P43" s="27"/>
      <c r="Q43" s="27"/>
    </row>
    <row r="44" spans="1:17" ht="12.75" x14ac:dyDescent="0.2">
      <c r="A44" s="25" t="s">
        <v>43</v>
      </c>
      <c r="B44" s="25" t="s">
        <v>175</v>
      </c>
      <c r="C44" s="25" t="s">
        <v>180</v>
      </c>
      <c r="E44" s="25" t="s">
        <v>43</v>
      </c>
      <c r="F44" s="25" t="s">
        <v>175</v>
      </c>
      <c r="G44" s="25" t="s">
        <v>180</v>
      </c>
      <c r="I44" s="125"/>
      <c r="J44" s="125"/>
      <c r="K44" s="125"/>
      <c r="L44" s="125"/>
      <c r="M44" s="125"/>
      <c r="N44" s="125"/>
      <c r="O44" s="125"/>
    </row>
    <row r="45" spans="1:17" ht="12.75" x14ac:dyDescent="0.2">
      <c r="A45" s="25">
        <f>COUNTIF('Check-list'!M35:M44,"A faire ")</f>
        <v>10</v>
      </c>
      <c r="B45" s="25">
        <f>COUNTIF('Check-list'!D35:M44,"En cours ")</f>
        <v>0</v>
      </c>
      <c r="C45" s="25">
        <f>COUNTIF('Check-list'!M35:M44,"Términé")</f>
        <v>0</v>
      </c>
      <c r="E45" s="25">
        <f>COUNTIF('Check-list'!M46:M47,"A faire ")</f>
        <v>2</v>
      </c>
      <c r="F45" s="25">
        <f>COUNTIF('Check-list'!M46:M47,"En cours ")</f>
        <v>0</v>
      </c>
      <c r="G45" s="25">
        <f>COUNTIF('Check-list'!M46:M47,"Términé")</f>
        <v>0</v>
      </c>
      <c r="I45" s="125"/>
      <c r="J45" s="125"/>
      <c r="K45" s="125"/>
      <c r="L45" s="125"/>
      <c r="M45" s="125"/>
      <c r="N45" s="125"/>
      <c r="O45" s="125"/>
    </row>
    <row r="46" spans="1:17" ht="15" customHeight="1" x14ac:dyDescent="0.2">
      <c r="I46" s="125"/>
      <c r="J46" s="125"/>
      <c r="K46" s="125"/>
      <c r="L46" s="125"/>
      <c r="M46" s="125"/>
      <c r="N46" s="125"/>
      <c r="O46" s="125"/>
    </row>
    <row r="47" spans="1:17" ht="15" customHeight="1" x14ac:dyDescent="0.2">
      <c r="I47" s="125"/>
      <c r="J47" s="125"/>
      <c r="K47" s="125"/>
      <c r="L47" s="125"/>
      <c r="M47" s="125"/>
      <c r="N47" s="125"/>
      <c r="O47" s="125"/>
    </row>
    <row r="48" spans="1:17" ht="15" customHeight="1" x14ac:dyDescent="0.2">
      <c r="I48" s="125"/>
      <c r="J48" s="125"/>
      <c r="K48" s="125"/>
      <c r="L48" s="125"/>
      <c r="M48" s="125"/>
      <c r="N48" s="125"/>
      <c r="O48" s="125"/>
    </row>
    <row r="49" spans="9:15" ht="15" customHeight="1" x14ac:dyDescent="0.2">
      <c r="I49" s="125"/>
      <c r="J49" s="125"/>
      <c r="K49" s="125"/>
      <c r="L49" s="125"/>
      <c r="M49" s="125"/>
      <c r="N49" s="125"/>
      <c r="O49" s="125"/>
    </row>
    <row r="50" spans="9:15" ht="15" customHeight="1" x14ac:dyDescent="0.2">
      <c r="I50" s="125"/>
      <c r="J50" s="125"/>
      <c r="K50" s="125"/>
      <c r="L50" s="125"/>
      <c r="M50" s="125"/>
      <c r="N50" s="125"/>
      <c r="O50" s="125"/>
    </row>
    <row r="51" spans="9:15" ht="15" customHeight="1" x14ac:dyDescent="0.2">
      <c r="I51" s="125"/>
      <c r="J51" s="125"/>
      <c r="K51" s="125"/>
      <c r="L51" s="125"/>
      <c r="M51" s="125"/>
      <c r="N51" s="125"/>
      <c r="O51" s="125"/>
    </row>
    <row r="52" spans="9:15" ht="15" customHeight="1" x14ac:dyDescent="0.2">
      <c r="I52" s="125"/>
      <c r="J52" s="125"/>
      <c r="K52" s="125"/>
      <c r="L52" s="125"/>
      <c r="M52" s="125"/>
      <c r="N52" s="125"/>
      <c r="O52" s="125"/>
    </row>
    <row r="53" spans="9:15" ht="15" customHeight="1" x14ac:dyDescent="0.2">
      <c r="I53" s="125"/>
      <c r="J53" s="125"/>
      <c r="K53" s="125"/>
      <c r="L53" s="125"/>
      <c r="M53" s="125"/>
      <c r="N53" s="125"/>
      <c r="O53" s="125"/>
    </row>
    <row r="54" spans="9:15" ht="15" customHeight="1" x14ac:dyDescent="0.2">
      <c r="I54" s="125"/>
      <c r="J54" s="125"/>
      <c r="K54" s="125"/>
      <c r="L54" s="125"/>
      <c r="M54" s="125"/>
      <c r="N54" s="125"/>
      <c r="O54" s="125"/>
    </row>
    <row r="55" spans="9:15" ht="15" customHeight="1" x14ac:dyDescent="0.2">
      <c r="I55" s="125"/>
      <c r="J55" s="125"/>
      <c r="K55" s="125"/>
      <c r="L55" s="125"/>
      <c r="M55" s="125"/>
      <c r="N55" s="125"/>
      <c r="O55" s="125"/>
    </row>
    <row r="56" spans="9:15" ht="15" customHeight="1" x14ac:dyDescent="0.2">
      <c r="I56" s="125"/>
      <c r="J56" s="125"/>
      <c r="K56" s="125"/>
      <c r="L56" s="125"/>
      <c r="M56" s="125"/>
      <c r="N56" s="125"/>
      <c r="O56" s="125"/>
    </row>
  </sheetData>
  <sheetProtection sheet="1" objects="1" scenarios="1" formatCells="0" formatRows="0"/>
  <mergeCells count="25">
    <mergeCell ref="A1:O1"/>
    <mergeCell ref="A2:B3"/>
    <mergeCell ref="A4:B4"/>
    <mergeCell ref="C3:O4"/>
    <mergeCell ref="D2:O2"/>
    <mergeCell ref="A5:O6"/>
    <mergeCell ref="I8:J8"/>
    <mergeCell ref="K7:O8"/>
    <mergeCell ref="K9:O26"/>
    <mergeCell ref="M29:O41"/>
    <mergeCell ref="E42:N43"/>
    <mergeCell ref="I44:O56"/>
    <mergeCell ref="A7:B7"/>
    <mergeCell ref="C7:D7"/>
    <mergeCell ref="E7:F7"/>
    <mergeCell ref="G7:H7"/>
    <mergeCell ref="I7:J7"/>
    <mergeCell ref="A8:B8"/>
    <mergeCell ref="C8:D8"/>
    <mergeCell ref="E8:F8"/>
    <mergeCell ref="G8:H8"/>
    <mergeCell ref="A9:B26"/>
    <mergeCell ref="A27:D28"/>
    <mergeCell ref="E27:H28"/>
    <mergeCell ref="A42:D43"/>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31A32-1736-4F99-AEF1-718163BCACF9}">
  <dimension ref="A1:V63"/>
  <sheetViews>
    <sheetView workbookViewId="0">
      <selection activeCell="G4" sqref="G4"/>
    </sheetView>
  </sheetViews>
  <sheetFormatPr baseColWidth="10" defaultColWidth="18.140625" defaultRowHeight="42" customHeight="1" x14ac:dyDescent="0.2"/>
  <cols>
    <col min="2" max="2" width="22.140625" customWidth="1"/>
  </cols>
  <sheetData>
    <row r="1" spans="1:22" ht="42" customHeight="1" thickBot="1" x14ac:dyDescent="0.25">
      <c r="A1" s="30" t="s">
        <v>231</v>
      </c>
      <c r="B1" s="30" t="s">
        <v>232</v>
      </c>
      <c r="F1" s="33" t="s">
        <v>279</v>
      </c>
      <c r="G1" s="33" t="s">
        <v>278</v>
      </c>
    </row>
    <row r="2" spans="1:22" ht="42" customHeight="1" thickBot="1" x14ac:dyDescent="0.25">
      <c r="A2" s="31" t="s">
        <v>222</v>
      </c>
      <c r="B2" s="31" t="s">
        <v>233</v>
      </c>
      <c r="F2">
        <v>7</v>
      </c>
      <c r="G2" s="41" t="s">
        <v>374</v>
      </c>
    </row>
    <row r="3" spans="1:22" ht="42" customHeight="1" thickBot="1" x14ac:dyDescent="0.25">
      <c r="A3" s="32" t="s">
        <v>234</v>
      </c>
      <c r="B3" s="32">
        <v>1</v>
      </c>
      <c r="F3">
        <v>14</v>
      </c>
      <c r="G3" s="40" t="s">
        <v>273</v>
      </c>
    </row>
    <row r="4" spans="1:22" ht="42" customHeight="1" thickBot="1" x14ac:dyDescent="0.25">
      <c r="A4" s="32" t="s">
        <v>235</v>
      </c>
      <c r="B4" s="32">
        <v>1.5</v>
      </c>
      <c r="F4">
        <v>36</v>
      </c>
      <c r="G4" s="40" t="s">
        <v>274</v>
      </c>
    </row>
    <row r="5" spans="1:22" ht="42" customHeight="1" thickBot="1" x14ac:dyDescent="0.25">
      <c r="A5" s="32" t="s">
        <v>236</v>
      </c>
      <c r="B5" s="32">
        <v>2</v>
      </c>
    </row>
    <row r="6" spans="1:22" ht="42" customHeight="1" thickBot="1" x14ac:dyDescent="0.25">
      <c r="A6" s="32" t="s">
        <v>237</v>
      </c>
      <c r="B6" s="32">
        <v>3</v>
      </c>
      <c r="G6" s="33" t="s">
        <v>280</v>
      </c>
    </row>
    <row r="7" spans="1:22" ht="42" customHeight="1" thickBot="1" x14ac:dyDescent="0.25">
      <c r="A7" s="31"/>
      <c r="B7" s="39"/>
      <c r="G7" s="33" t="s">
        <v>281</v>
      </c>
    </row>
    <row r="8" spans="1:22" ht="42" customHeight="1" thickBot="1" x14ac:dyDescent="0.25">
      <c r="A8" s="30" t="s">
        <v>231</v>
      </c>
      <c r="B8" s="30" t="s">
        <v>232</v>
      </c>
    </row>
    <row r="9" spans="1:22" ht="42" customHeight="1" thickBot="1" x14ac:dyDescent="0.25">
      <c r="A9" s="31" t="s">
        <v>238</v>
      </c>
      <c r="B9" s="31" t="s">
        <v>233</v>
      </c>
    </row>
    <row r="10" spans="1:22" ht="42" customHeight="1" thickBot="1" x14ac:dyDescent="0.25">
      <c r="A10" s="32" t="s">
        <v>226</v>
      </c>
      <c r="B10" s="32">
        <v>1</v>
      </c>
    </row>
    <row r="11" spans="1:22" ht="42" customHeight="1" thickBot="1" x14ac:dyDescent="0.25">
      <c r="A11" s="32" t="s">
        <v>227</v>
      </c>
      <c r="B11" s="32">
        <v>1.3</v>
      </c>
    </row>
    <row r="12" spans="1:22" ht="42" customHeight="1" thickBot="1" x14ac:dyDescent="0.25">
      <c r="A12" s="32" t="s">
        <v>228</v>
      </c>
      <c r="B12" s="32">
        <v>2</v>
      </c>
      <c r="H12" s="137" t="s">
        <v>174</v>
      </c>
      <c r="I12" s="127"/>
      <c r="J12" s="127"/>
      <c r="K12" s="127"/>
      <c r="L12" s="127"/>
      <c r="M12" s="127"/>
      <c r="N12" s="127"/>
      <c r="O12" s="127"/>
      <c r="P12" s="127"/>
      <c r="Q12" s="127"/>
      <c r="R12" s="127"/>
      <c r="S12" s="127"/>
      <c r="T12" s="127"/>
      <c r="U12" s="127"/>
      <c r="V12" s="127"/>
    </row>
    <row r="13" spans="1:22" ht="42" customHeight="1" thickBot="1" x14ac:dyDescent="0.25">
      <c r="H13" s="127"/>
      <c r="I13" s="127"/>
      <c r="J13" s="127"/>
      <c r="K13" s="127"/>
      <c r="L13" s="127"/>
      <c r="M13" s="127"/>
      <c r="N13" s="127"/>
      <c r="O13" s="127"/>
      <c r="P13" s="127"/>
      <c r="Q13" s="127"/>
      <c r="R13" s="127"/>
      <c r="S13" s="127"/>
      <c r="T13" s="127"/>
      <c r="U13" s="127"/>
      <c r="V13" s="127"/>
    </row>
    <row r="14" spans="1:22" ht="42" customHeight="1" thickBot="1" x14ac:dyDescent="0.25">
      <c r="A14" s="30" t="s">
        <v>231</v>
      </c>
      <c r="B14" s="30" t="s">
        <v>232</v>
      </c>
      <c r="H14" s="126" t="s">
        <v>5</v>
      </c>
      <c r="I14" s="127"/>
      <c r="J14" s="128" t="s">
        <v>43</v>
      </c>
      <c r="K14" s="127"/>
      <c r="L14" s="129" t="s">
        <v>175</v>
      </c>
      <c r="M14" s="127"/>
      <c r="N14" s="130" t="s">
        <v>176</v>
      </c>
      <c r="O14" s="127"/>
      <c r="P14" s="131" t="s">
        <v>177</v>
      </c>
      <c r="Q14" s="127"/>
      <c r="R14" s="138" t="s">
        <v>178</v>
      </c>
      <c r="S14" s="127"/>
      <c r="T14" s="127"/>
      <c r="U14" s="127"/>
      <c r="V14" s="127"/>
    </row>
    <row r="15" spans="1:22" ht="42" customHeight="1" thickBot="1" x14ac:dyDescent="0.25">
      <c r="A15" s="31" t="s">
        <v>239</v>
      </c>
      <c r="B15" s="31" t="s">
        <v>233</v>
      </c>
      <c r="H15" s="126" t="s">
        <v>179</v>
      </c>
      <c r="I15" s="127"/>
      <c r="J15" s="132">
        <f>COUNTIF('Check-list'!T:T,"A faire ")</f>
        <v>0</v>
      </c>
      <c r="K15" s="127"/>
      <c r="L15" s="133">
        <f>COUNTIF('Check-list'!T:T,"En cours ")</f>
        <v>0</v>
      </c>
      <c r="M15" s="127"/>
      <c r="N15" s="133">
        <f>COUNTIF('Check-list'!T:T,"Términé")</f>
        <v>0</v>
      </c>
      <c r="O15" s="127"/>
      <c r="P15" s="133">
        <f>SUM(J15:O15)</f>
        <v>0</v>
      </c>
      <c r="Q15" s="127"/>
      <c r="R15" s="127"/>
      <c r="S15" s="127"/>
      <c r="T15" s="127"/>
      <c r="U15" s="127"/>
      <c r="V15" s="127"/>
    </row>
    <row r="16" spans="1:22" ht="42" customHeight="1" thickBot="1" x14ac:dyDescent="0.25">
      <c r="A16" s="32" t="s">
        <v>240</v>
      </c>
      <c r="B16" s="32">
        <v>2</v>
      </c>
      <c r="C16" s="33" t="s">
        <v>271</v>
      </c>
      <c r="H16" s="134"/>
      <c r="I16" s="125"/>
      <c r="R16" s="125"/>
      <c r="S16" s="125"/>
      <c r="T16" s="125"/>
      <c r="U16" s="125"/>
      <c r="V16" s="125"/>
    </row>
    <row r="17" spans="1:22" ht="42" customHeight="1" thickBot="1" x14ac:dyDescent="0.25">
      <c r="A17" s="32" t="s">
        <v>241</v>
      </c>
      <c r="B17" s="32">
        <v>1</v>
      </c>
      <c r="C17" s="33" t="s">
        <v>272</v>
      </c>
      <c r="H17" s="125"/>
      <c r="I17" s="125"/>
      <c r="R17" s="125"/>
      <c r="S17" s="125"/>
      <c r="T17" s="125"/>
      <c r="U17" s="125"/>
      <c r="V17" s="125"/>
    </row>
    <row r="18" spans="1:22" ht="42" customHeight="1" thickBot="1" x14ac:dyDescent="0.25">
      <c r="A18" s="32" t="s">
        <v>242</v>
      </c>
      <c r="B18" s="32">
        <v>1.5</v>
      </c>
      <c r="C18" s="33" t="s">
        <v>271</v>
      </c>
      <c r="H18" s="125"/>
      <c r="I18" s="125"/>
      <c r="R18" s="125"/>
      <c r="S18" s="125"/>
      <c r="T18" s="125"/>
      <c r="U18" s="125"/>
      <c r="V18" s="125"/>
    </row>
    <row r="19" spans="1:22" ht="42" customHeight="1" thickBot="1" x14ac:dyDescent="0.25">
      <c r="A19" s="32" t="s">
        <v>243</v>
      </c>
      <c r="B19" s="32">
        <v>1</v>
      </c>
      <c r="C19" s="33" t="s">
        <v>272</v>
      </c>
      <c r="H19" s="125"/>
      <c r="I19" s="125"/>
      <c r="R19" s="125"/>
      <c r="S19" s="125"/>
      <c r="T19" s="125"/>
      <c r="U19" s="125"/>
      <c r="V19" s="125"/>
    </row>
    <row r="20" spans="1:22" ht="42" customHeight="1" thickBot="1" x14ac:dyDescent="0.25">
      <c r="H20" s="125"/>
      <c r="I20" s="125"/>
      <c r="R20" s="125"/>
      <c r="S20" s="125"/>
      <c r="T20" s="125"/>
      <c r="U20" s="125"/>
      <c r="V20" s="125"/>
    </row>
    <row r="21" spans="1:22" ht="42" customHeight="1" thickBot="1" x14ac:dyDescent="0.25">
      <c r="A21" s="30" t="s">
        <v>231</v>
      </c>
      <c r="B21" s="30" t="s">
        <v>232</v>
      </c>
      <c r="C21" s="30" t="s">
        <v>244</v>
      </c>
      <c r="H21" s="125"/>
      <c r="I21" s="125"/>
      <c r="R21" s="125"/>
      <c r="S21" s="125"/>
      <c r="T21" s="125"/>
      <c r="U21" s="125"/>
      <c r="V21" s="125"/>
    </row>
    <row r="22" spans="1:22" ht="42" customHeight="1" thickBot="1" x14ac:dyDescent="0.25">
      <c r="A22" s="31" t="s">
        <v>245</v>
      </c>
      <c r="B22" s="31" t="s">
        <v>246</v>
      </c>
      <c r="C22" s="31" t="s">
        <v>247</v>
      </c>
      <c r="H22" s="125"/>
      <c r="I22" s="125"/>
      <c r="R22" s="125"/>
      <c r="S22" s="125"/>
      <c r="T22" s="125"/>
      <c r="U22" s="125"/>
      <c r="V22" s="125"/>
    </row>
    <row r="23" spans="1:22" ht="42" customHeight="1" thickBot="1" x14ac:dyDescent="0.25">
      <c r="A23" s="32" t="s">
        <v>248</v>
      </c>
      <c r="B23" s="32" t="s">
        <v>224</v>
      </c>
      <c r="C23" s="32" t="s">
        <v>249</v>
      </c>
      <c r="H23" s="125"/>
      <c r="I23" s="125"/>
      <c r="R23" s="125"/>
      <c r="S23" s="125"/>
      <c r="T23" s="125"/>
      <c r="U23" s="125"/>
      <c r="V23" s="125"/>
    </row>
    <row r="24" spans="1:22" ht="42" customHeight="1" thickBot="1" x14ac:dyDescent="0.25">
      <c r="A24" s="32" t="s">
        <v>250</v>
      </c>
      <c r="B24" s="32" t="s">
        <v>225</v>
      </c>
      <c r="C24" s="32" t="s">
        <v>251</v>
      </c>
      <c r="H24" s="125"/>
      <c r="I24" s="125"/>
      <c r="R24" s="125"/>
      <c r="S24" s="125"/>
      <c r="T24" s="125"/>
      <c r="U24" s="125"/>
      <c r="V24" s="125"/>
    </row>
    <row r="25" spans="1:22" ht="42" customHeight="1" thickBot="1" x14ac:dyDescent="0.25">
      <c r="A25" s="32" t="s">
        <v>252</v>
      </c>
      <c r="B25" s="32" t="s">
        <v>229</v>
      </c>
      <c r="C25" s="32" t="s">
        <v>253</v>
      </c>
      <c r="H25" s="125"/>
      <c r="I25" s="125"/>
      <c r="R25" s="125"/>
      <c r="S25" s="125"/>
      <c r="T25" s="125"/>
      <c r="U25" s="125"/>
      <c r="V25" s="125"/>
    </row>
    <row r="26" spans="1:22" ht="42" customHeight="1" thickBot="1" x14ac:dyDescent="0.25">
      <c r="H26" s="125"/>
      <c r="I26" s="125"/>
      <c r="R26" s="125"/>
      <c r="S26" s="125"/>
      <c r="T26" s="125"/>
      <c r="U26" s="125"/>
      <c r="V26" s="125"/>
    </row>
    <row r="27" spans="1:22" ht="42" customHeight="1" thickBot="1" x14ac:dyDescent="0.25">
      <c r="A27" s="30" t="s">
        <v>231</v>
      </c>
      <c r="B27" s="30" t="s">
        <v>232</v>
      </c>
      <c r="H27" s="125"/>
      <c r="I27" s="125"/>
      <c r="R27" s="125"/>
      <c r="S27" s="125"/>
      <c r="T27" s="125"/>
      <c r="U27" s="125"/>
      <c r="V27" s="125"/>
    </row>
    <row r="28" spans="1:22" ht="42" customHeight="1" thickBot="1" x14ac:dyDescent="0.25">
      <c r="A28" s="31" t="s">
        <v>239</v>
      </c>
      <c r="B28" s="31" t="s">
        <v>254</v>
      </c>
      <c r="H28" s="125"/>
      <c r="I28" s="125"/>
      <c r="R28" s="125"/>
      <c r="S28" s="125"/>
      <c r="T28" s="125"/>
      <c r="U28" s="125"/>
      <c r="V28" s="125"/>
    </row>
    <row r="29" spans="1:22" ht="42" customHeight="1" thickBot="1" x14ac:dyDescent="0.25">
      <c r="A29" s="32" t="s">
        <v>255</v>
      </c>
      <c r="B29" s="32" t="s">
        <v>256</v>
      </c>
      <c r="H29" s="125"/>
      <c r="I29" s="125"/>
      <c r="R29" s="125"/>
      <c r="S29" s="125"/>
      <c r="T29" s="125"/>
      <c r="U29" s="125"/>
      <c r="V29" s="125"/>
    </row>
    <row r="30" spans="1:22" ht="42" customHeight="1" thickBot="1" x14ac:dyDescent="0.25">
      <c r="A30" s="32" t="s">
        <v>257</v>
      </c>
      <c r="B30" s="32" t="s">
        <v>258</v>
      </c>
      <c r="H30" s="125"/>
      <c r="I30" s="125"/>
      <c r="R30" s="125"/>
      <c r="S30" s="125"/>
      <c r="T30" s="125"/>
      <c r="U30" s="125"/>
      <c r="V30" s="125"/>
    </row>
    <row r="31" spans="1:22" ht="42" customHeight="1" thickBot="1" x14ac:dyDescent="0.25">
      <c r="A31" s="32" t="s">
        <v>259</v>
      </c>
      <c r="B31" s="32" t="s">
        <v>260</v>
      </c>
      <c r="H31" s="125"/>
      <c r="I31" s="125"/>
      <c r="R31" s="125"/>
      <c r="S31" s="125"/>
      <c r="T31" s="125"/>
      <c r="U31" s="125"/>
      <c r="V31" s="125"/>
    </row>
    <row r="32" spans="1:22" ht="42" customHeight="1" thickBot="1" x14ac:dyDescent="0.25">
      <c r="A32" s="32" t="s">
        <v>261</v>
      </c>
      <c r="B32" s="32" t="s">
        <v>262</v>
      </c>
      <c r="H32" s="125"/>
      <c r="I32" s="125"/>
      <c r="R32" s="125"/>
      <c r="S32" s="125"/>
      <c r="T32" s="125"/>
      <c r="U32" s="125"/>
      <c r="V32" s="125"/>
    </row>
    <row r="33" spans="1:22" ht="42" customHeight="1" thickBot="1" x14ac:dyDescent="0.25">
      <c r="A33" s="32" t="s">
        <v>263</v>
      </c>
      <c r="B33" s="32" t="s">
        <v>264</v>
      </c>
      <c r="H33" s="125"/>
      <c r="I33" s="125"/>
      <c r="R33" s="125"/>
      <c r="S33" s="125"/>
      <c r="T33" s="125"/>
      <c r="U33" s="125"/>
      <c r="V33" s="125"/>
    </row>
    <row r="34" spans="1:22" ht="42" customHeight="1" thickBot="1" x14ac:dyDescent="0.25">
      <c r="A34" s="32" t="s">
        <v>265</v>
      </c>
      <c r="B34" s="32" t="s">
        <v>266</v>
      </c>
      <c r="H34" s="140" t="s">
        <v>33</v>
      </c>
      <c r="I34" s="125"/>
      <c r="J34" s="125"/>
      <c r="K34" s="125"/>
      <c r="L34" s="140" t="s">
        <v>59</v>
      </c>
      <c r="M34" s="125"/>
      <c r="N34" s="125"/>
      <c r="O34" s="125"/>
      <c r="P34" s="140" t="s">
        <v>76</v>
      </c>
      <c r="Q34" s="125"/>
      <c r="R34" s="125"/>
      <c r="S34" s="125"/>
      <c r="T34" s="26"/>
      <c r="U34" s="26"/>
      <c r="V34" s="26"/>
    </row>
    <row r="35" spans="1:22" ht="42" customHeight="1" thickBot="1" x14ac:dyDescent="0.25">
      <c r="A35" s="32" t="s">
        <v>267</v>
      </c>
      <c r="B35" s="32" t="s">
        <v>268</v>
      </c>
      <c r="H35" s="125"/>
      <c r="I35" s="125"/>
      <c r="J35" s="125"/>
      <c r="K35" s="125"/>
      <c r="L35" s="125"/>
      <c r="M35" s="125"/>
      <c r="N35" s="125"/>
      <c r="O35" s="125"/>
      <c r="P35" s="125"/>
      <c r="Q35" s="125"/>
      <c r="R35" s="125"/>
      <c r="S35" s="125"/>
      <c r="T35" s="26"/>
      <c r="U35" s="26"/>
      <c r="V35" s="26"/>
    </row>
    <row r="36" spans="1:22" ht="42" customHeight="1" thickBot="1" x14ac:dyDescent="0.25">
      <c r="A36" s="32" t="s">
        <v>269</v>
      </c>
      <c r="B36" s="32" t="s">
        <v>270</v>
      </c>
      <c r="H36" s="25" t="s">
        <v>43</v>
      </c>
      <c r="I36" s="25" t="s">
        <v>175</v>
      </c>
      <c r="J36" s="25" t="s">
        <v>180</v>
      </c>
      <c r="L36" s="25" t="s">
        <v>43</v>
      </c>
      <c r="M36" s="25" t="s">
        <v>175</v>
      </c>
      <c r="N36" s="25" t="s">
        <v>180</v>
      </c>
      <c r="P36" s="25" t="s">
        <v>43</v>
      </c>
      <c r="Q36" s="25" t="s">
        <v>175</v>
      </c>
      <c r="R36" s="25" t="s">
        <v>180</v>
      </c>
      <c r="T36" s="125"/>
      <c r="U36" s="125"/>
      <c r="V36" s="125"/>
    </row>
    <row r="37" spans="1:22" ht="42" customHeight="1" x14ac:dyDescent="0.2">
      <c r="H37" s="25">
        <f>COUNTIF('Check-list'!T15:T20,"A faire ")</f>
        <v>0</v>
      </c>
      <c r="I37" s="25">
        <f>COUNTIF('Check-list'!T15:T20,"En cours ")</f>
        <v>0</v>
      </c>
      <c r="J37" s="25">
        <f>COUNTIF('Check-list'!T15:T20,"Términé")</f>
        <v>0</v>
      </c>
      <c r="L37" s="25">
        <f>COUNTIF('Check-list'!T22:T26,"A faire ")</f>
        <v>0</v>
      </c>
      <c r="M37" s="25">
        <f>COUNTIF('Check-list'!T22:T26,"En cours ")</f>
        <v>0</v>
      </c>
      <c r="N37" s="25">
        <f>COUNTIF('Check-list'!T22:T26,"Términé")</f>
        <v>0</v>
      </c>
      <c r="P37" s="25">
        <f>COUNTIF('Check-list'!T28:T41,"A faire ")</f>
        <v>0</v>
      </c>
      <c r="Q37" s="25">
        <f>COUNTIF('Check-list'!T28:T41,"En cours ")</f>
        <v>0</v>
      </c>
      <c r="R37" s="25">
        <f>COUNTIF('Check-list'!T28:T41,"Términé")</f>
        <v>0</v>
      </c>
      <c r="T37" s="125"/>
      <c r="U37" s="125"/>
      <c r="V37" s="125"/>
    </row>
    <row r="38" spans="1:22" ht="42" customHeight="1" x14ac:dyDescent="0.2">
      <c r="T38" s="125"/>
      <c r="U38" s="125"/>
      <c r="V38" s="125"/>
    </row>
    <row r="39" spans="1:22" ht="42" customHeight="1" x14ac:dyDescent="0.2">
      <c r="T39" s="125"/>
      <c r="U39" s="125"/>
      <c r="V39" s="125"/>
    </row>
    <row r="40" spans="1:22" ht="42" customHeight="1" x14ac:dyDescent="0.2">
      <c r="T40" s="125"/>
      <c r="U40" s="125"/>
      <c r="V40" s="125"/>
    </row>
    <row r="41" spans="1:22" ht="42" customHeight="1" x14ac:dyDescent="0.2">
      <c r="T41" s="125"/>
      <c r="U41" s="125"/>
      <c r="V41" s="125"/>
    </row>
    <row r="42" spans="1:22" ht="42" customHeight="1" x14ac:dyDescent="0.2">
      <c r="T42" s="125"/>
      <c r="U42" s="125"/>
      <c r="V42" s="125"/>
    </row>
    <row r="43" spans="1:22" ht="42" customHeight="1" x14ac:dyDescent="0.2">
      <c r="T43" s="125"/>
      <c r="U43" s="125"/>
      <c r="V43" s="125"/>
    </row>
    <row r="44" spans="1:22" ht="42" customHeight="1" x14ac:dyDescent="0.2">
      <c r="T44" s="125"/>
      <c r="U44" s="125"/>
      <c r="V44" s="125"/>
    </row>
    <row r="45" spans="1:22" ht="42" customHeight="1" x14ac:dyDescent="0.2">
      <c r="T45" s="125"/>
      <c r="U45" s="125"/>
      <c r="V45" s="125"/>
    </row>
    <row r="46" spans="1:22" ht="42" customHeight="1" x14ac:dyDescent="0.2">
      <c r="T46" s="125"/>
      <c r="U46" s="125"/>
      <c r="V46" s="125"/>
    </row>
    <row r="47" spans="1:22" ht="42" customHeight="1" x14ac:dyDescent="0.2">
      <c r="T47" s="125"/>
      <c r="U47" s="125"/>
      <c r="V47" s="125"/>
    </row>
    <row r="48" spans="1:22" ht="42" customHeight="1" x14ac:dyDescent="0.2">
      <c r="T48" s="125"/>
      <c r="U48" s="125"/>
      <c r="V48" s="125"/>
    </row>
    <row r="49" spans="8:22" ht="42" customHeight="1" x14ac:dyDescent="0.2">
      <c r="H49" s="140" t="s">
        <v>181</v>
      </c>
      <c r="I49" s="125"/>
      <c r="J49" s="125"/>
      <c r="K49" s="125"/>
      <c r="L49" s="140" t="s">
        <v>166</v>
      </c>
      <c r="M49" s="125"/>
      <c r="N49" s="125"/>
      <c r="O49" s="125"/>
      <c r="P49" s="26"/>
      <c r="Q49" s="26"/>
      <c r="R49" s="26"/>
      <c r="S49" s="26"/>
      <c r="T49" s="26"/>
      <c r="U49" s="26"/>
      <c r="V49" s="26"/>
    </row>
    <row r="50" spans="8:22" ht="42" customHeight="1" x14ac:dyDescent="0.2">
      <c r="H50" s="125"/>
      <c r="I50" s="125"/>
      <c r="J50" s="125"/>
      <c r="K50" s="125"/>
      <c r="L50" s="125"/>
      <c r="M50" s="125"/>
      <c r="N50" s="125"/>
      <c r="O50" s="125"/>
      <c r="P50" s="26"/>
      <c r="Q50" s="26"/>
      <c r="R50" s="26"/>
      <c r="S50" s="26"/>
      <c r="T50" s="26"/>
      <c r="U50" s="26"/>
      <c r="V50" s="26"/>
    </row>
    <row r="51" spans="8:22" ht="42" customHeight="1" x14ac:dyDescent="0.2">
      <c r="H51" s="25" t="s">
        <v>43</v>
      </c>
      <c r="I51" s="25" t="s">
        <v>175</v>
      </c>
      <c r="J51" s="25" t="s">
        <v>180</v>
      </c>
      <c r="L51" s="25" t="s">
        <v>43</v>
      </c>
      <c r="M51" s="25" t="s">
        <v>175</v>
      </c>
      <c r="N51" s="25" t="s">
        <v>180</v>
      </c>
      <c r="P51" s="125"/>
      <c r="Q51" s="125"/>
      <c r="R51" s="125"/>
      <c r="S51" s="125"/>
      <c r="T51" s="125"/>
      <c r="U51" s="125"/>
      <c r="V51" s="125"/>
    </row>
    <row r="52" spans="8:22" ht="42" customHeight="1" x14ac:dyDescent="0.2">
      <c r="H52" s="25">
        <f>COUNTIF('Check-list'!T43:T52,"A faire ")</f>
        <v>0</v>
      </c>
      <c r="I52" s="25">
        <f>COUNTIF('Check-list'!K43:T52,"En cours ")</f>
        <v>0</v>
      </c>
      <c r="J52" s="25">
        <f>COUNTIF('Check-list'!T43:T52,"Términé")</f>
        <v>0</v>
      </c>
      <c r="L52" s="25">
        <f>COUNTIF('Check-list'!T54:T55,"A faire ")</f>
        <v>0</v>
      </c>
      <c r="M52" s="25">
        <f>COUNTIF('Check-list'!T54:T55,"En cours ")</f>
        <v>0</v>
      </c>
      <c r="N52" s="25">
        <f>COUNTIF('Check-list'!T54:T55,"Términé")</f>
        <v>0</v>
      </c>
      <c r="P52" s="125"/>
      <c r="Q52" s="125"/>
      <c r="R52" s="125"/>
      <c r="S52" s="125"/>
      <c r="T52" s="125"/>
      <c r="U52" s="125"/>
      <c r="V52" s="125"/>
    </row>
    <row r="53" spans="8:22" ht="42" customHeight="1" x14ac:dyDescent="0.2">
      <c r="P53" s="125"/>
      <c r="Q53" s="125"/>
      <c r="R53" s="125"/>
      <c r="S53" s="125"/>
      <c r="T53" s="125"/>
      <c r="U53" s="125"/>
      <c r="V53" s="125"/>
    </row>
    <row r="54" spans="8:22" ht="42" customHeight="1" x14ac:dyDescent="0.2">
      <c r="P54" s="125"/>
      <c r="Q54" s="125"/>
      <c r="R54" s="125"/>
      <c r="S54" s="125"/>
      <c r="T54" s="125"/>
      <c r="U54" s="125"/>
      <c r="V54" s="125"/>
    </row>
    <row r="55" spans="8:22" ht="42" customHeight="1" x14ac:dyDescent="0.2">
      <c r="P55" s="125"/>
      <c r="Q55" s="125"/>
      <c r="R55" s="125"/>
      <c r="S55" s="125"/>
      <c r="T55" s="125"/>
      <c r="U55" s="125"/>
      <c r="V55" s="125"/>
    </row>
    <row r="56" spans="8:22" ht="42" customHeight="1" x14ac:dyDescent="0.2">
      <c r="P56" s="125"/>
      <c r="Q56" s="125"/>
      <c r="R56" s="125"/>
      <c r="S56" s="125"/>
      <c r="T56" s="125"/>
      <c r="U56" s="125"/>
      <c r="V56" s="125"/>
    </row>
    <row r="57" spans="8:22" ht="42" customHeight="1" x14ac:dyDescent="0.2">
      <c r="P57" s="125"/>
      <c r="Q57" s="125"/>
      <c r="R57" s="125"/>
      <c r="S57" s="125"/>
      <c r="T57" s="125"/>
      <c r="U57" s="125"/>
      <c r="V57" s="125"/>
    </row>
    <row r="58" spans="8:22" ht="42" customHeight="1" x14ac:dyDescent="0.2">
      <c r="P58" s="125"/>
      <c r="Q58" s="125"/>
      <c r="R58" s="125"/>
      <c r="S58" s="125"/>
      <c r="T58" s="125"/>
      <c r="U58" s="125"/>
      <c r="V58" s="125"/>
    </row>
    <row r="59" spans="8:22" ht="42" customHeight="1" x14ac:dyDescent="0.2">
      <c r="P59" s="125"/>
      <c r="Q59" s="125"/>
      <c r="R59" s="125"/>
      <c r="S59" s="125"/>
      <c r="T59" s="125"/>
      <c r="U59" s="125"/>
      <c r="V59" s="125"/>
    </row>
    <row r="60" spans="8:22" ht="42" customHeight="1" x14ac:dyDescent="0.2">
      <c r="P60" s="125"/>
      <c r="Q60" s="125"/>
      <c r="R60" s="125"/>
      <c r="S60" s="125"/>
      <c r="T60" s="125"/>
      <c r="U60" s="125"/>
      <c r="V60" s="125"/>
    </row>
    <row r="61" spans="8:22" ht="42" customHeight="1" x14ac:dyDescent="0.2">
      <c r="P61" s="125"/>
      <c r="Q61" s="125"/>
      <c r="R61" s="125"/>
      <c r="S61" s="125"/>
      <c r="T61" s="125"/>
      <c r="U61" s="125"/>
      <c r="V61" s="125"/>
    </row>
    <row r="62" spans="8:22" ht="42" customHeight="1" x14ac:dyDescent="0.2">
      <c r="P62" s="125"/>
      <c r="Q62" s="125"/>
      <c r="R62" s="125"/>
      <c r="S62" s="125"/>
      <c r="T62" s="125"/>
      <c r="U62" s="125"/>
      <c r="V62" s="125"/>
    </row>
    <row r="63" spans="8:22" ht="42" customHeight="1" x14ac:dyDescent="0.2">
      <c r="P63" s="125"/>
      <c r="Q63" s="125"/>
      <c r="R63" s="125"/>
      <c r="S63" s="125"/>
      <c r="T63" s="125"/>
      <c r="U63" s="125"/>
      <c r="V63" s="125"/>
    </row>
  </sheetData>
  <mergeCells count="21">
    <mergeCell ref="H49:K50"/>
    <mergeCell ref="L49:O50"/>
    <mergeCell ref="P51:V63"/>
    <mergeCell ref="H14:I14"/>
    <mergeCell ref="J14:K14"/>
    <mergeCell ref="L14:M14"/>
    <mergeCell ref="N14:O14"/>
    <mergeCell ref="P14:Q14"/>
    <mergeCell ref="H15:I15"/>
    <mergeCell ref="J15:K15"/>
    <mergeCell ref="L15:M15"/>
    <mergeCell ref="N15:O15"/>
    <mergeCell ref="H12:V13"/>
    <mergeCell ref="P15:Q15"/>
    <mergeCell ref="R14:V15"/>
    <mergeCell ref="R16:V33"/>
    <mergeCell ref="T36:V48"/>
    <mergeCell ref="H16:I33"/>
    <mergeCell ref="H34:K35"/>
    <mergeCell ref="L34:O35"/>
    <mergeCell ref="P34:S3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Guide</vt:lpstr>
      <vt:lpstr>Glossaire</vt:lpstr>
      <vt:lpstr>FAQ</vt:lpstr>
      <vt:lpstr>Check-list</vt:lpstr>
      <vt:lpstr>Tableau de bord</vt:lpstr>
      <vt:lpstr>Paramètres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Lyam Patte</cp:lastModifiedBy>
  <cp:lastPrinted>2026-01-07T19:22:12Z</cp:lastPrinted>
  <dcterms:created xsi:type="dcterms:W3CDTF">2025-12-14T17:14:00Z</dcterms:created>
  <dcterms:modified xsi:type="dcterms:W3CDTF">2026-01-07T19:28:12Z</dcterms:modified>
</cp:coreProperties>
</file>