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Gil/Documents/Sites_Web/master_mq/public_html/extranets/etu/M2_QPO_etu/QPO12/2016-2017/travaux_etudiants/gp05_DQ_EES/mim/"/>
    </mc:Choice>
  </mc:AlternateContent>
  <bookViews>
    <workbookView xWindow="880" yWindow="460" windowWidth="21980" windowHeight="15760" tabRatio="826"/>
  </bookViews>
  <sheets>
    <sheet name="Mode d'emploi" sheetId="6" r:id="rId1"/>
    <sheet name="Formation" sheetId="31" r:id="rId2"/>
    <sheet name="Recherche" sheetId="35" r:id="rId3"/>
    <sheet name="Gouvernance" sheetId="36" r:id="rId4"/>
    <sheet name="Global" sheetId="37" r:id="rId5"/>
    <sheet name="Déclaration ISO 17050" sheetId="33" r:id="rId6"/>
    <sheet name="Utilitaires" sheetId="34" state="hidden" r:id="rId7"/>
  </sheets>
  <definedNames>
    <definedName name="_xlnm._FilterDatabase" localSheetId="1" hidden="1">Formation!$A$1:$A$8</definedName>
    <definedName name="_xlnm._FilterDatabase" localSheetId="4" hidden="1">Global!$A$1:$A$8</definedName>
    <definedName name="_xlnm._FilterDatabase" localSheetId="3" hidden="1">Gouvernance!$A$1:$A$8</definedName>
    <definedName name="_xlnm._FilterDatabase" localSheetId="2" hidden="1">Recherche!$A$1:$A$8</definedName>
    <definedName name="Choix">'Mode d''emploi'!$F$36:$F$42</definedName>
    <definedName name="entre">'Mode d''emploi'!$F$37:$F$42</definedName>
    <definedName name="_xlnm.Print_Titles" localSheetId="1">Formation!$1:$10</definedName>
    <definedName name="_xlnm.Print_Titles" localSheetId="4">Global!$1:$10</definedName>
    <definedName name="_xlnm.Print_Titles" localSheetId="3">Gouvernance!$1:$10</definedName>
    <definedName name="_xlnm.Print_Titles" localSheetId="2">Recherche!$1:$10</definedName>
    <definedName name="_xlnm.Print_Area" localSheetId="5">'Déclaration ISO 17050'!$A$2:$F$42</definedName>
    <definedName name="_xlnm.Print_Area" localSheetId="1">Formation!$A$1:$F$36</definedName>
    <definedName name="_xlnm.Print_Area" localSheetId="4">Global!$A$1:$F$19</definedName>
    <definedName name="_xlnm.Print_Area" localSheetId="3">Gouvernance!$A$1:$F$36</definedName>
    <definedName name="_xlnm.Print_Area" localSheetId="0">'Mode d''emploi'!$A$1:$G$42</definedName>
    <definedName name="_xlnm.Print_Area" localSheetId="2">Recherche!$A$1:$F$36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36" l="1"/>
  <c r="E25" i="36"/>
  <c r="E26" i="36"/>
  <c r="E27" i="36"/>
  <c r="E23" i="36"/>
  <c r="E19" i="36"/>
  <c r="E20" i="36"/>
  <c r="E21" i="36"/>
  <c r="E22" i="36"/>
  <c r="E18" i="36"/>
  <c r="E14" i="36"/>
  <c r="E15" i="36"/>
  <c r="E16" i="36"/>
  <c r="E17" i="36"/>
  <c r="E13" i="36"/>
  <c r="E12" i="36"/>
  <c r="A14" i="37"/>
  <c r="E17" i="33"/>
  <c r="E14" i="31"/>
  <c r="E15" i="31"/>
  <c r="E16" i="31"/>
  <c r="E17" i="31"/>
  <c r="E13" i="31"/>
  <c r="E19" i="31"/>
  <c r="E20" i="31"/>
  <c r="E21" i="31"/>
  <c r="E22" i="31"/>
  <c r="E18" i="31"/>
  <c r="E24" i="31"/>
  <c r="E25" i="31"/>
  <c r="E26" i="31"/>
  <c r="E27" i="31"/>
  <c r="E23" i="31"/>
  <c r="E12" i="31"/>
  <c r="A12" i="37"/>
  <c r="E14" i="35"/>
  <c r="E15" i="35"/>
  <c r="E16" i="35"/>
  <c r="E17" i="35"/>
  <c r="E13" i="35"/>
  <c r="E19" i="35"/>
  <c r="E20" i="35"/>
  <c r="E21" i="35"/>
  <c r="E22" i="35"/>
  <c r="E18" i="35"/>
  <c r="E24" i="35"/>
  <c r="E25" i="35"/>
  <c r="E26" i="35"/>
  <c r="E27" i="35"/>
  <c r="E23" i="35"/>
  <c r="E12" i="35"/>
  <c r="A13" i="37"/>
  <c r="A11" i="37"/>
  <c r="E15" i="33"/>
  <c r="E16" i="33"/>
  <c r="E13" i="33"/>
  <c r="D12" i="35"/>
  <c r="C13" i="37"/>
  <c r="D16" i="33"/>
  <c r="C11" i="37"/>
  <c r="D12" i="36"/>
  <c r="C14" i="37"/>
  <c r="D17" i="33"/>
  <c r="D12" i="31"/>
  <c r="C28" i="31"/>
  <c r="C12" i="37"/>
  <c r="D15" i="33"/>
  <c r="D13" i="33"/>
  <c r="J5" i="34"/>
  <c r="J3" i="34"/>
  <c r="J6" i="34"/>
  <c r="J7" i="34"/>
  <c r="J4" i="34"/>
  <c r="F8" i="34"/>
  <c r="F6" i="34"/>
  <c r="F7" i="34"/>
  <c r="B14" i="37"/>
  <c r="B13" i="37"/>
  <c r="B12" i="37"/>
  <c r="E8" i="37"/>
  <c r="E7" i="37"/>
  <c r="C6" i="37"/>
  <c r="B6" i="37"/>
  <c r="A3" i="37"/>
  <c r="D6" i="33"/>
  <c r="A2" i="6"/>
  <c r="A2" i="37"/>
  <c r="F1" i="37"/>
  <c r="A1" i="37"/>
  <c r="B17" i="33"/>
  <c r="B16" i="33"/>
  <c r="B15" i="33"/>
  <c r="A9" i="33"/>
  <c r="C20" i="33"/>
  <c r="A22" i="33"/>
  <c r="E22" i="33"/>
  <c r="C22" i="33"/>
  <c r="F9" i="34"/>
  <c r="D18" i="31"/>
  <c r="F4" i="34"/>
  <c r="D13" i="31"/>
  <c r="F12" i="34"/>
  <c r="F11" i="34"/>
  <c r="A20" i="33"/>
  <c r="D38" i="33"/>
  <c r="D35" i="33"/>
  <c r="D33" i="33"/>
  <c r="F10" i="34"/>
  <c r="J8" i="34"/>
  <c r="I8" i="34"/>
  <c r="I7" i="34"/>
  <c r="I6" i="34"/>
  <c r="I5" i="34"/>
  <c r="F5" i="34"/>
  <c r="I4" i="34"/>
  <c r="I3" i="34"/>
  <c r="F3" i="34"/>
  <c r="F2" i="34"/>
  <c r="D23" i="36"/>
  <c r="C31" i="36"/>
  <c r="A31" i="36"/>
  <c r="D18" i="36"/>
  <c r="C30" i="36"/>
  <c r="A30" i="36"/>
  <c r="D13" i="36"/>
  <c r="C29" i="36"/>
  <c r="A29" i="36"/>
  <c r="C28" i="36"/>
  <c r="A28" i="36"/>
  <c r="D27" i="36"/>
  <c r="D26" i="36"/>
  <c r="D25" i="36"/>
  <c r="D24" i="36"/>
  <c r="D22" i="36"/>
  <c r="D21" i="36"/>
  <c r="D20" i="36"/>
  <c r="D19" i="36"/>
  <c r="D17" i="36"/>
  <c r="D16" i="36"/>
  <c r="D15" i="36"/>
  <c r="D14" i="36"/>
  <c r="A12" i="36"/>
  <c r="E8" i="36"/>
  <c r="E7" i="36"/>
  <c r="C6" i="36"/>
  <c r="B6" i="36"/>
  <c r="A3" i="36"/>
  <c r="A2" i="36"/>
  <c r="F1" i="36"/>
  <c r="A1" i="36"/>
  <c r="D23" i="35"/>
  <c r="C31" i="35"/>
  <c r="A31" i="35"/>
  <c r="D18" i="35"/>
  <c r="C30" i="35"/>
  <c r="A30" i="35"/>
  <c r="D13" i="35"/>
  <c r="C29" i="35"/>
  <c r="A29" i="35"/>
  <c r="C28" i="35"/>
  <c r="A28" i="35"/>
  <c r="D27" i="35"/>
  <c r="D26" i="35"/>
  <c r="D25" i="35"/>
  <c r="D24" i="35"/>
  <c r="D22" i="35"/>
  <c r="D21" i="35"/>
  <c r="D20" i="35"/>
  <c r="D19" i="35"/>
  <c r="D17" i="35"/>
  <c r="D16" i="35"/>
  <c r="D15" i="35"/>
  <c r="D14" i="35"/>
  <c r="A12" i="35"/>
  <c r="E8" i="35"/>
  <c r="E7" i="35"/>
  <c r="C6" i="35"/>
  <c r="B6" i="35"/>
  <c r="A3" i="35"/>
  <c r="A2" i="35"/>
  <c r="F1" i="35"/>
  <c r="A1" i="35"/>
  <c r="C6" i="31"/>
  <c r="B4" i="34"/>
  <c r="B5" i="34"/>
  <c r="A4" i="34"/>
  <c r="A5" i="34"/>
  <c r="C14" i="34"/>
  <c r="C16" i="34"/>
  <c r="B16" i="34"/>
  <c r="A13" i="34"/>
  <c r="A14" i="34"/>
  <c r="A16" i="34"/>
  <c r="C15" i="34"/>
  <c r="A15" i="34"/>
  <c r="B10" i="34"/>
  <c r="A10" i="34"/>
  <c r="C6" i="34"/>
  <c r="B6" i="34"/>
  <c r="A6" i="34"/>
  <c r="C29" i="31"/>
  <c r="C30" i="31"/>
  <c r="D23" i="31"/>
  <c r="C31" i="31"/>
  <c r="A31" i="31"/>
  <c r="A30" i="31"/>
  <c r="A29" i="31"/>
  <c r="A28" i="31"/>
  <c r="A12" i="31"/>
  <c r="D19" i="31"/>
  <c r="D17" i="31"/>
  <c r="D16" i="31"/>
  <c r="D15" i="31"/>
  <c r="D14" i="31"/>
  <c r="D27" i="31"/>
  <c r="D26" i="31"/>
  <c r="D25" i="31"/>
  <c r="D24" i="31"/>
  <c r="D22" i="31"/>
  <c r="D21" i="31"/>
  <c r="D20" i="31"/>
  <c r="A6" i="33"/>
  <c r="A1" i="31"/>
  <c r="F1" i="31"/>
  <c r="A2" i="31"/>
  <c r="A3" i="31"/>
  <c r="B6" i="31"/>
  <c r="E7" i="31"/>
  <c r="E8" i="31"/>
</calcChain>
</file>

<file path=xl/sharedStrings.xml><?xml version="1.0" encoding="utf-8"?>
<sst xmlns="http://schemas.openxmlformats.org/spreadsheetml/2006/main" count="407" uniqueCount="222">
  <si>
    <t>Données contextuelles</t>
    <phoneticPr fontId="2" type="noConversion"/>
  </si>
  <si>
    <t>Indiquez-les une fois pour toute…</t>
    <phoneticPr fontId="2" type="noConversion"/>
  </si>
  <si>
    <r>
      <t xml:space="preserve">Le processus est réalisé </t>
    </r>
    <r>
      <rPr>
        <b/>
        <sz val="8"/>
        <rFont val="Arial Narrow"/>
        <family val="2"/>
      </rPr>
      <t>implicitement,</t>
    </r>
    <r>
      <rPr>
        <sz val="8"/>
        <rFont val="Arial Narrow"/>
        <family val="2"/>
      </rPr>
      <t xml:space="preserve"> sans être toujours mis en œuvre complètement et dans les délais.</t>
    </r>
    <phoneticPr fontId="2" type="noConversion"/>
  </si>
  <si>
    <t>Responsable de l'Autodiagnostic : </t>
    <phoneticPr fontId="0" type="noConversion"/>
  </si>
  <si>
    <r>
      <t xml:space="preserve">Le processus est explicité, compris et </t>
    </r>
    <r>
      <rPr>
        <b/>
        <sz val="8"/>
        <rFont val="Arial Narrow"/>
        <family val="2"/>
      </rPr>
      <t>mis en œuvre dans les délais</t>
    </r>
    <r>
      <rPr>
        <sz val="8"/>
        <rFont val="Arial Narrow"/>
        <family val="2"/>
      </rPr>
      <t>, sans être toujours tracé.</t>
    </r>
    <phoneticPr fontId="2" type="noConversion"/>
  </si>
  <si>
    <r>
      <t xml:space="preserve">Le processus est </t>
    </r>
    <r>
      <rPr>
        <b/>
        <sz val="8"/>
        <rFont val="Arial Narrow"/>
        <family val="2"/>
      </rPr>
      <t>efficace,</t>
    </r>
    <r>
      <rPr>
        <sz val="8"/>
        <rFont val="Arial Narrow"/>
        <family val="2"/>
      </rPr>
      <t xml:space="preserve"> systématiquement </t>
    </r>
    <r>
      <rPr>
        <b/>
        <sz val="8"/>
        <rFont val="Arial Narrow"/>
        <family val="2"/>
      </rPr>
      <t>tracé</t>
    </r>
    <r>
      <rPr>
        <sz val="8"/>
        <rFont val="Arial Narrow"/>
        <family val="2"/>
      </rPr>
      <t xml:space="preserve"> dans son cheminement et </t>
    </r>
    <r>
      <rPr>
        <b/>
        <sz val="8"/>
        <rFont val="Arial Narrow"/>
        <family val="2"/>
      </rPr>
      <t>évalué</t>
    </r>
    <r>
      <rPr>
        <sz val="8"/>
        <rFont val="Arial Narrow"/>
        <family val="2"/>
      </rPr>
      <t xml:space="preserve"> dans ses résultats.</t>
    </r>
    <phoneticPr fontId="2" type="noConversion"/>
  </si>
  <si>
    <r>
      <t xml:space="preserve">Le processus est </t>
    </r>
    <r>
      <rPr>
        <b/>
        <sz val="8"/>
        <rFont val="Arial Narrow"/>
        <family val="2"/>
      </rPr>
      <t>efficient</t>
    </r>
    <r>
      <rPr>
        <sz val="8"/>
        <rFont val="Arial Narrow"/>
        <family val="2"/>
      </rPr>
      <t xml:space="preserve"> et induit des </t>
    </r>
    <r>
      <rPr>
        <b/>
        <sz val="8"/>
        <rFont val="Arial Narrow"/>
        <family val="2"/>
      </rPr>
      <t>améliorations</t>
    </r>
    <r>
      <rPr>
        <sz val="8"/>
        <rFont val="Arial Narrow"/>
        <family val="2"/>
      </rPr>
      <t xml:space="preserve"> qui sont effectivement mises en œuvre.</t>
    </r>
    <phoneticPr fontId="2" type="noConversion"/>
  </si>
  <si>
    <r>
      <rPr>
        <sz val="8"/>
        <rFont val="Arial Narrow"/>
        <family val="2"/>
      </rPr>
      <t>Choix de</t>
    </r>
    <r>
      <rPr>
        <b/>
        <sz val="8"/>
        <rFont val="Arial Narrow"/>
        <family val="2"/>
      </rPr>
      <t xml:space="preserve"> Maturité</t>
    </r>
  </si>
  <si>
    <t>D = Diagnostiquez</t>
  </si>
  <si>
    <t>C = Considérez</t>
  </si>
  <si>
    <t>A = Améliorez</t>
  </si>
  <si>
    <r>
      <t>1.</t>
    </r>
    <r>
      <rPr>
        <sz val="8"/>
        <color indexed="8"/>
        <rFont val="Arial Narrow"/>
      </rPr>
      <t xml:space="preserve"> </t>
    </r>
    <r>
      <rPr>
        <b/>
        <sz val="8"/>
        <color indexed="8"/>
        <rFont val="Arial Narrow"/>
        <family val="2"/>
      </rPr>
      <t>Utilisez</t>
    </r>
    <r>
      <rPr>
        <sz val="8"/>
        <color indexed="8"/>
        <rFont val="Arial Narrow"/>
      </rPr>
      <t xml:space="preserve"> cet outil d’autodiagnostic simple et rapide en lisant d'abord le </t>
    </r>
    <r>
      <rPr>
        <b/>
        <sz val="8"/>
        <color indexed="8"/>
        <rFont val="Arial Narrow"/>
        <family val="2"/>
      </rPr>
      <t>"Mode d'emploi PDCA"</t>
    </r>
    <r>
      <rPr>
        <sz val="8"/>
        <color indexed="8"/>
        <rFont val="Arial Narrow"/>
      </rPr>
      <t xml:space="preserve"> (ci-dessous)</t>
    </r>
  </si>
  <si>
    <t>Document d'appui à la déclaration de conformité première partie ISO 17050-1</t>
  </si>
  <si>
    <t>Signature de l'évaluateur :</t>
    <phoneticPr fontId="0" type="noConversion"/>
  </si>
  <si>
    <t>P = Préparez</t>
  </si>
  <si>
    <r>
      <t>2)</t>
    </r>
    <r>
      <rPr>
        <b/>
        <sz val="8"/>
        <rFont val="Arial Narrow"/>
        <family val="2"/>
      </rPr>
      <t xml:space="preserve"> Indiquez les données </t>
    </r>
    <r>
      <rPr>
        <sz val="8"/>
        <rFont val="Arial Narrow"/>
        <family val="2"/>
      </rPr>
      <t>contextuelles de l'évaluation (</t>
    </r>
    <r>
      <rPr>
        <sz val="8"/>
        <color indexed="10"/>
        <rFont val="Arial Narrow"/>
        <family val="2"/>
      </rPr>
      <t>cellules blanches écrites en rouge</t>
    </r>
    <r>
      <rPr>
        <sz val="8"/>
        <rFont val="Arial Narrow"/>
        <family val="2"/>
      </rPr>
      <t>)</t>
    </r>
  </si>
  <si>
    <t>Bonnes Pratiques d'Efficacité</t>
    <phoneticPr fontId="0" type="noConversion"/>
  </si>
  <si>
    <t xml:space="preserve">Pour Qui ? : </t>
  </si>
  <si>
    <t xml:space="preserve">Pour Quoi ? : </t>
  </si>
  <si>
    <t xml:space="preserve">Comment  ? : </t>
  </si>
  <si>
    <r>
      <t xml:space="preserve">Avertissement : toute zone blanche écrite en </t>
    </r>
    <r>
      <rPr>
        <b/>
        <i/>
        <sz val="8"/>
        <color indexed="10"/>
        <rFont val="Arial Narrow"/>
        <family val="2"/>
      </rPr>
      <t>ROUGE</t>
    </r>
    <r>
      <rPr>
        <i/>
        <sz val="8"/>
        <color indexed="10"/>
        <rFont val="Arial Narrow"/>
        <family val="2"/>
      </rPr>
      <t xml:space="preserve"> peut être remplie ou modifiée. Les données peuvent être utilisées dans d'autres onglets.</t>
    </r>
  </si>
  <si>
    <r>
      <t xml:space="preserve">1) </t>
    </r>
    <r>
      <rPr>
        <b/>
        <sz val="8"/>
        <rFont val="Arial Narrow"/>
        <family val="2"/>
      </rPr>
      <t>Prenez connaissance</t>
    </r>
    <r>
      <rPr>
        <sz val="8"/>
        <rFont val="Arial Narrow"/>
        <family val="2"/>
      </rPr>
      <t xml:space="preserve"> des contenus des {onglets} (règle : une </t>
    </r>
    <r>
      <rPr>
        <sz val="8"/>
        <color indexed="10"/>
        <rFont val="Arial Narrow"/>
        <family val="2"/>
      </rPr>
      <t>zone blanche écrite en rouge</t>
    </r>
    <r>
      <rPr>
        <sz val="8"/>
        <rFont val="Arial Narrow"/>
        <family val="2"/>
      </rPr>
      <t xml:space="preserve"> est modifiable)</t>
    </r>
    <phoneticPr fontId="2" type="noConversion"/>
  </si>
  <si>
    <t xml:space="preserve">Reconnaissance ou certification : </t>
  </si>
  <si>
    <t>Indiquez email et téléphone de contact</t>
  </si>
  <si>
    <t xml:space="preserve">Email et téléphone du Responsable : </t>
  </si>
  <si>
    <t>Date de l'autodiagnostic (jj/mm/aaaa) : </t>
  </si>
  <si>
    <t>Insuffisant</t>
    <phoneticPr fontId="2" type="noConversion"/>
  </si>
  <si>
    <t>Informel</t>
    <phoneticPr fontId="2" type="noConversion"/>
  </si>
  <si>
    <t>Maitrisé</t>
    <phoneticPr fontId="2" type="noConversion"/>
  </si>
  <si>
    <t>Efficace</t>
    <phoneticPr fontId="2" type="noConversion"/>
  </si>
  <si>
    <t>Efficient</t>
    <phoneticPr fontId="2" type="noConversion"/>
  </si>
  <si>
    <r>
      <t xml:space="preserve">Le processus n'est pas réalisé ou alors de manière très </t>
    </r>
    <r>
      <rPr>
        <b/>
        <sz val="8"/>
        <rFont val="Arial Narrow"/>
        <family val="2"/>
      </rPr>
      <t>insuffisante.</t>
    </r>
    <phoneticPr fontId="2" type="noConversion"/>
  </si>
  <si>
    <t>Bonnes Pratiques d'Efficience</t>
    <phoneticPr fontId="0" type="noConversion"/>
  </si>
  <si>
    <t>Bonnes Pratiques de Qualité Perçue</t>
    <phoneticPr fontId="0" type="noConversion"/>
  </si>
  <si>
    <t>Indiquez les NOM et Prénom du Responsable de l'autodiagnostic réalisé avec cet outil</t>
    <phoneticPr fontId="0" type="noConversion"/>
  </si>
  <si>
    <r>
      <t>3.</t>
    </r>
    <r>
      <rPr>
        <sz val="8"/>
        <color indexed="8"/>
        <rFont val="Arial Narrow"/>
      </rPr>
      <t xml:space="preserve"> </t>
    </r>
    <r>
      <rPr>
        <b/>
        <sz val="8"/>
        <color indexed="8"/>
        <rFont val="Arial Narrow"/>
        <family val="2"/>
      </rPr>
      <t>Faites signer</t>
    </r>
    <r>
      <rPr>
        <sz val="8"/>
        <color indexed="8"/>
        <rFont val="Arial Narrow"/>
      </rPr>
      <t xml:space="preserve"> par </t>
    </r>
    <r>
      <rPr>
        <b/>
        <sz val="8"/>
        <color indexed="8"/>
        <rFont val="Arial Narrow"/>
        <family val="2"/>
      </rPr>
      <t xml:space="preserve">une personne indépendante </t>
    </r>
    <r>
      <rPr>
        <sz val="8"/>
        <color indexed="8"/>
        <rFont val="Arial Narrow"/>
      </rPr>
      <t xml:space="preserve">de votre activité et </t>
    </r>
    <r>
      <rPr>
        <b/>
        <sz val="8"/>
        <color indexed="8"/>
        <rFont val="Arial Narrow"/>
        <family val="2"/>
      </rPr>
      <t>communiquez vos résultats</t>
    </r>
    <r>
      <rPr>
        <sz val="8"/>
        <color indexed="8"/>
        <rFont val="Arial Narrow"/>
      </rPr>
      <t xml:space="preserve"> selon l'ISO 17050</t>
    </r>
  </si>
  <si>
    <r>
      <t xml:space="preserve">Avertissement : toute zone blanche écrite en </t>
    </r>
    <r>
      <rPr>
        <b/>
        <i/>
        <sz val="8"/>
        <color indexed="10"/>
        <rFont val="Arial Narrow"/>
        <family val="2"/>
      </rPr>
      <t>ROUGE</t>
    </r>
    <r>
      <rPr>
        <i/>
        <sz val="8"/>
        <color indexed="10"/>
        <rFont val="Arial Narrow"/>
        <family val="2"/>
      </rPr>
      <t xml:space="preserve"> peut être remplie ou modifiée.
 Les données peuvent être utilisées dans d'autres onglets.</t>
    </r>
  </si>
  <si>
    <t>Indiquez le nom de l'EES concerné par l'autodiagnostic</t>
  </si>
  <si>
    <r>
      <t>Mode d'emploi</t>
    </r>
    <r>
      <rPr>
        <b/>
        <sz val="10"/>
        <rFont val="Arial Narrow"/>
        <family val="2"/>
      </rPr>
      <t xml:space="preserve">  P D C A</t>
    </r>
  </si>
  <si>
    <r>
      <t>À LIRE</t>
    </r>
    <r>
      <rPr>
        <b/>
        <sz val="10"/>
        <rFont val="Arial Narrow"/>
        <family val="2"/>
      </rPr>
      <t xml:space="preserve"> avant de commencer !... </t>
    </r>
  </si>
  <si>
    <t>Performant</t>
  </si>
  <si>
    <t xml:space="preserve">Établissement d'Enseignement Supérieur : </t>
  </si>
  <si>
    <t>Coloriage des zones des BP</t>
  </si>
  <si>
    <t xml:space="preserve"> Fiche de déclaration de conformité par une première partie - norme ISO 17050</t>
  </si>
  <si>
    <t>Enregistrement qualité : impression sur 1 page A4 100% en vertical</t>
  </si>
  <si>
    <t>Déclaration de conformité selon l'ISO 17050 Partie 1 : Exigences générales</t>
  </si>
  <si>
    <t>Évaluation de la conformité - Déclaration de conformité du fournisseur (NF EN ISO/CEI 17050-1)</t>
  </si>
  <si>
    <t>Date limite de validité de la déclaration :</t>
  </si>
  <si>
    <t>Numéro de la déclaration ISO 17050 :</t>
  </si>
  <si>
    <t>Définitions des niveaux de maturité et taux correspondants</t>
  </si>
  <si>
    <t>Documents d'appui consultables associés à la déclaration ISO 17050</t>
  </si>
  <si>
    <t>Déclaration de conformité selon l'ISO 17050 Partie 2 : Documentation d'appui  (NF EN ISO/CEI 17050-2)</t>
  </si>
  <si>
    <t>Documents génériques</t>
  </si>
  <si>
    <t>Documents spécifiques</t>
  </si>
  <si>
    <t>Autre document d'appui : Mettre ici, et en noir, tout autre document d'appui éventuel pour cette déclaration</t>
    <phoneticPr fontId="1" type="noConversion"/>
  </si>
  <si>
    <t>Signataires</t>
  </si>
  <si>
    <t>indiquer les NOM et Prénom de la personne indépendante</t>
    <phoneticPr fontId="1" type="noConversion"/>
  </si>
  <si>
    <t xml:space="preserve">Coordonnées professionnelles : </t>
  </si>
  <si>
    <t>Etablissement de la personne indépendante</t>
  </si>
  <si>
    <t>adresse complète</t>
  </si>
  <si>
    <t>Code postal - Ville - Pays</t>
  </si>
  <si>
    <t>tél et email de la personne indépendante</t>
  </si>
  <si>
    <t>Date de la déclaration (jj/mm/aaaa) :</t>
  </si>
  <si>
    <t>jour, mois, année</t>
    <phoneticPr fontId="1" type="noConversion"/>
  </si>
  <si>
    <t>Signature :</t>
  </si>
  <si>
    <t>Niveaux</t>
  </si>
  <si>
    <t>Taux</t>
  </si>
  <si>
    <t>Utilisé pour {Evaluation}</t>
  </si>
  <si>
    <t xml:space="preserve"> </t>
  </si>
  <si>
    <t>Efficace</t>
    <phoneticPr fontId="2" type="noConversion"/>
  </si>
  <si>
    <t>Efficient</t>
    <phoneticPr fontId="2" type="noConversion"/>
  </si>
  <si>
    <t>Informel</t>
    <phoneticPr fontId="2" type="noConversion"/>
  </si>
  <si>
    <t>Insuffisant</t>
    <phoneticPr fontId="2" type="noConversion"/>
  </si>
  <si>
    <t>Maitrisé</t>
    <phoneticPr fontId="2" type="noConversion"/>
  </si>
  <si>
    <t>Performant</t>
    <phoneticPr fontId="2" type="noConversion"/>
  </si>
  <si>
    <t>Indiquez les reconnaissances déjà obtenues ou visées…</t>
  </si>
  <si>
    <r>
      <t xml:space="preserve">Les </t>
    </r>
    <r>
      <rPr>
        <b/>
        <sz val="8"/>
        <rFont val="Arial Narrow"/>
        <family val="2"/>
      </rPr>
      <t>référents qualité</t>
    </r>
    <r>
      <rPr>
        <sz val="8"/>
        <rFont val="Arial Narrow"/>
        <family val="2"/>
      </rPr>
      <t xml:space="preserve"> d'un EES (Etablissement d'Enseignement Supérieur) </t>
    </r>
  </si>
  <si>
    <r>
      <t>Échelle d'évaluation</t>
    </r>
    <r>
      <rPr>
        <b/>
        <sz val="10"/>
        <rFont val="Arial Narrow"/>
        <family val="2"/>
      </rPr>
      <t xml:space="preserve"> utilisée</t>
    </r>
  </si>
  <si>
    <t>Contact pour l'outil : gilbert.farges@utc.fr</t>
  </si>
  <si>
    <t>Autodiagnostic de Performance pour les Établissements d'Enseignement Supérieur (EES)</t>
  </si>
  <si>
    <r>
      <t>Evaluer sa situation</t>
    </r>
    <r>
      <rPr>
        <sz val="8"/>
        <color indexed="8"/>
        <rFont val="Arial Narrow"/>
      </rPr>
      <t xml:space="preserve"> en terme de </t>
    </r>
    <r>
      <rPr>
        <b/>
        <sz val="8"/>
        <color indexed="8"/>
        <rFont val="Arial Narrow"/>
        <family val="2"/>
      </rPr>
      <t xml:space="preserve">performance (efficacité, efficience et qualité perçue) </t>
    </r>
    <r>
      <rPr>
        <sz val="8"/>
        <color indexed="8"/>
        <rFont val="Arial Narrow"/>
      </rPr>
      <t xml:space="preserve">et identifier les </t>
    </r>
    <r>
      <rPr>
        <b/>
        <sz val="8"/>
        <color indexed="8"/>
        <rFont val="Arial Narrow"/>
        <family val="2"/>
      </rPr>
      <t>améliorations prioritaires</t>
    </r>
  </si>
  <si>
    <r>
      <t>Progresser</t>
    </r>
    <r>
      <rPr>
        <sz val="8"/>
        <color indexed="8"/>
        <rFont val="Arial Narrow"/>
      </rPr>
      <t xml:space="preserve"> dans ses pratiques professionnelles et </t>
    </r>
    <r>
      <rPr>
        <b/>
        <sz val="8"/>
        <color indexed="8"/>
        <rFont val="Arial Narrow"/>
        <family val="2"/>
      </rPr>
      <t>contribuer à l'Excellence des EES</t>
    </r>
  </si>
  <si>
    <r>
      <t>Prouver</t>
    </r>
    <r>
      <rPr>
        <sz val="8"/>
        <color indexed="8"/>
        <rFont val="Arial Narrow"/>
      </rPr>
      <t xml:space="preserve"> son niveau de </t>
    </r>
    <r>
      <rPr>
        <b/>
        <sz val="8"/>
        <color indexed="8"/>
        <rFont val="Arial Narrow"/>
        <family val="2"/>
      </rPr>
      <t>performance</t>
    </r>
    <r>
      <rPr>
        <sz val="8"/>
        <color indexed="8"/>
        <rFont val="Arial Narrow"/>
      </rPr>
      <t xml:space="preserve"> en utilisant l'ISO 17050 "Déclaration de conformité du fournisseur"</t>
    </r>
  </si>
  <si>
    <r>
      <t>2.</t>
    </r>
    <r>
      <rPr>
        <sz val="8"/>
        <color indexed="8"/>
        <rFont val="Arial Narrow"/>
      </rPr>
      <t xml:space="preserve"> </t>
    </r>
    <r>
      <rPr>
        <b/>
        <sz val="8"/>
        <color indexed="8"/>
        <rFont val="Arial Narrow"/>
        <family val="2"/>
      </rPr>
      <t>Visualisez</t>
    </r>
    <r>
      <rPr>
        <sz val="8"/>
        <color indexed="8"/>
        <rFont val="Arial Narrow"/>
      </rPr>
      <t xml:space="preserve"> la situation avec l'onglet </t>
    </r>
    <r>
      <rPr>
        <b/>
        <sz val="8"/>
        <color indexed="8"/>
        <rFont val="Arial Narrow"/>
        <family val="2"/>
      </rPr>
      <t>"Cartographie",</t>
    </r>
    <r>
      <rPr>
        <sz val="8"/>
        <color indexed="8"/>
        <rFont val="Arial Narrow"/>
      </rPr>
      <t xml:space="preserve"> </t>
    </r>
    <r>
      <rPr>
        <b/>
        <sz val="8"/>
        <color indexed="8"/>
        <rFont val="Arial Narrow"/>
        <family val="2"/>
      </rPr>
      <t>identifiez</t>
    </r>
    <r>
      <rPr>
        <sz val="8"/>
        <color indexed="8"/>
        <rFont val="Arial Narrow"/>
      </rPr>
      <t xml:space="preserve"> les améliorations à faire et </t>
    </r>
    <r>
      <rPr>
        <b/>
        <sz val="8"/>
        <color indexed="8"/>
        <rFont val="Arial Narrow"/>
        <family val="2"/>
      </rPr>
      <t>progressez</t>
    </r>
    <r>
      <rPr>
        <sz val="8"/>
        <color indexed="8"/>
        <rFont val="Arial Narrow"/>
      </rPr>
      <t xml:space="preserve"> dans vos pratiques</t>
    </r>
  </si>
  <si>
    <t xml:space="preserve">NOM de l'évaluateur responsable : </t>
  </si>
  <si>
    <t xml:space="preserve">Equipe : </t>
  </si>
  <si>
    <t>Indiquez les noms des personnes participant à l'auto-diagnostic</t>
  </si>
  <si>
    <t>FORMATION</t>
  </si>
  <si>
    <r>
      <t>Le processus a une excellente</t>
    </r>
    <r>
      <rPr>
        <b/>
        <sz val="8"/>
        <rFont val="Arial Narrow"/>
        <family val="2"/>
      </rPr>
      <t xml:space="preserve"> qualité perçue</t>
    </r>
    <r>
      <rPr>
        <sz val="8"/>
        <rFont val="Arial Narrow"/>
        <family val="2"/>
      </rPr>
      <t xml:space="preserve">, il </t>
    </r>
    <r>
      <rPr>
        <b/>
        <sz val="8"/>
        <rFont val="Arial Narrow"/>
        <family val="2"/>
      </rPr>
      <t>anticipe</t>
    </r>
    <r>
      <rPr>
        <sz val="8"/>
        <rFont val="Arial Narrow"/>
        <family val="2"/>
      </rPr>
      <t xml:space="preserve"> les attentes et </t>
    </r>
    <r>
      <rPr>
        <b/>
        <sz val="8"/>
        <rFont val="Arial Narrow"/>
        <family val="2"/>
      </rPr>
      <t>innove</t>
    </r>
    <r>
      <rPr>
        <sz val="8"/>
        <rFont val="Arial Narrow"/>
        <family val="2"/>
      </rPr>
      <t xml:space="preserve"> dans les services rendus.</t>
    </r>
  </si>
  <si>
    <r>
      <t xml:space="preserve">3) </t>
    </r>
    <r>
      <rPr>
        <b/>
        <sz val="8"/>
        <rFont val="Arial Narrow"/>
        <family val="2"/>
      </rPr>
      <t>Recrutez</t>
    </r>
    <r>
      <rPr>
        <sz val="8"/>
        <rFont val="Arial Narrow"/>
        <family val="2"/>
      </rPr>
      <t xml:space="preserve"> plusieurs évaluateurs internes ou externes à votre EES</t>
    </r>
  </si>
  <si>
    <r>
      <t xml:space="preserve">4) </t>
    </r>
    <r>
      <rPr>
        <b/>
        <sz val="8"/>
        <rFont val="Arial Narrow"/>
        <family val="2"/>
      </rPr>
      <t xml:space="preserve">Sélectionnez </t>
    </r>
    <r>
      <rPr>
        <sz val="8"/>
        <rFont val="Arial Narrow"/>
        <family val="2"/>
      </rPr>
      <t xml:space="preserve">chacun des onglets </t>
    </r>
    <r>
      <rPr>
        <b/>
        <sz val="8"/>
        <rFont val="Arial Narrow"/>
        <family val="2"/>
      </rPr>
      <t>{Formation} {Recherche} {Gouvernance}</t>
    </r>
  </si>
  <si>
    <r>
      <t xml:space="preserve">5) </t>
    </r>
    <r>
      <rPr>
        <b/>
        <sz val="8"/>
        <rFont val="Arial Narrow"/>
        <family val="2"/>
      </rPr>
      <t xml:space="preserve">Indiquez la date de l'évaluation, le nom </t>
    </r>
    <r>
      <rPr>
        <sz val="8"/>
        <rFont val="Arial Narrow"/>
        <family val="2"/>
      </rPr>
      <t>de l'évaluateur et ceux de l'équipe constituée</t>
    </r>
  </si>
  <si>
    <t>Assurer une offre de formations adaptées aux divers publics</t>
  </si>
  <si>
    <t>Choix</t>
  </si>
  <si>
    <r>
      <t xml:space="preserve">Libéllés des niveaux de </t>
    </r>
    <r>
      <rPr>
        <b/>
        <sz val="8"/>
        <rFont val="Arial Narrow"/>
        <family val="2"/>
      </rPr>
      <t>MATURITÉ</t>
    </r>
    <r>
      <rPr>
        <sz val="8"/>
        <rFont val="Arial Narrow"/>
        <family val="2"/>
      </rPr>
      <t xml:space="preserve"> sur les </t>
    </r>
    <r>
      <rPr>
        <b/>
        <sz val="8"/>
        <rFont val="Arial Narrow"/>
        <family val="2"/>
      </rPr>
      <t>PROCESSUS</t>
    </r>
  </si>
  <si>
    <t>Organiser et piloter les formations en cohérence avec la stratégie</t>
  </si>
  <si>
    <t>Promouvoir l’offre de formations et recruter selon la politique définie</t>
  </si>
  <si>
    <t>Favoriser et soutenir l’insertion professionnelle des diplômés</t>
  </si>
  <si>
    <t>Analyser les attentes des étudiants et parties prenantes</t>
  </si>
  <si>
    <t>Identifier et exploiter les bénéfices de l’articulation de la recherche et la formation</t>
  </si>
  <si>
    <t>Allouer les ressources de manière optimale</t>
  </si>
  <si>
    <t>Adapter et faire évoluer les formations en fonction de l'analyse faite</t>
  </si>
  <si>
    <t>Développer l’attractivité européenne et international de l’établissement selon la stratégie définie</t>
  </si>
  <si>
    <t>F1</t>
  </si>
  <si>
    <t>Processus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</si>
  <si>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</si>
  <si>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</si>
  <si>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</si>
  <si>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</si>
  <si>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</si>
  <si>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</si>
  <si>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</si>
  <si>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</si>
  <si>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</si>
  <si>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</si>
  <si>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</si>
  <si>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Commentaires libres...</t>
  </si>
  <si>
    <t>Evaluations</t>
  </si>
  <si>
    <t>"Efficacité"</t>
  </si>
  <si>
    <t>"Efficience"</t>
  </si>
  <si>
    <t>"Qualité Perçue"</t>
  </si>
  <si>
    <t>Plans d'amélioration et de progrès</t>
  </si>
  <si>
    <t>Plan n°1 :</t>
  </si>
  <si>
    <t>Plan n°2 :</t>
  </si>
  <si>
    <t>Plan n°3 :</t>
  </si>
  <si>
    <r>
      <rPr>
        <b/>
        <sz val="8"/>
        <color rgb="FFFF0000"/>
        <rFont val="Arial Narrow"/>
        <family val="2"/>
      </rPr>
      <t xml:space="preserve">QUOI
</t>
    </r>
    <r>
      <rPr>
        <sz val="8"/>
        <color rgb="FFFF0000"/>
        <rFont val="Arial Narrow"/>
        <family val="2"/>
      </rPr>
      <t>Objectifs</t>
    </r>
  </si>
  <si>
    <r>
      <rPr>
        <b/>
        <sz val="8"/>
        <color rgb="FFFF0000"/>
        <rFont val="Arial Narrow"/>
        <family val="2"/>
      </rPr>
      <t>QUAND</t>
    </r>
    <r>
      <rPr>
        <sz val="8"/>
        <color rgb="FFFF0000"/>
        <rFont val="Arial Narrow"/>
        <family val="2"/>
      </rPr>
      <t xml:space="preserve">
Dates</t>
    </r>
  </si>
  <si>
    <t>Début 
&amp; Fin 
prévues</t>
  </si>
  <si>
    <t>Nom du pilote
Noms de l'équipe</t>
  </si>
  <si>
    <r>
      <t xml:space="preserve">QUI
</t>
    </r>
    <r>
      <rPr>
        <sz val="8"/>
        <color rgb="FFFF0000"/>
        <rFont val="Arial Narrow"/>
        <family val="2"/>
      </rPr>
      <t>Acteurs</t>
    </r>
  </si>
  <si>
    <t>Efficacité</t>
    <phoneticPr fontId="0" type="noConversion"/>
  </si>
  <si>
    <t>Efficience</t>
    <phoneticPr fontId="0" type="noConversion"/>
  </si>
  <si>
    <t>Qualité Perçue</t>
    <phoneticPr fontId="0" type="noConversion"/>
  </si>
  <si>
    <r>
      <t xml:space="preserve">Utilisé pour  {Evaluation} : classé par </t>
    </r>
    <r>
      <rPr>
        <b/>
        <sz val="8"/>
        <rFont val="Arial Narrow"/>
        <family val="2"/>
      </rPr>
      <t>orde alphabétique</t>
    </r>
    <r>
      <rPr>
        <sz val="8"/>
        <rFont val="Arial Narrow"/>
        <family val="2"/>
      </rPr>
      <t xml:space="preserve"> pour calcul via liste "validation"</t>
    </r>
  </si>
  <si>
    <t>Enregistrement Qualité : A4 100% Horizontal</t>
  </si>
  <si>
    <t>Enregistrement qualité :  A4 100% Vertical</t>
  </si>
  <si>
    <t>Niveau de Performance</t>
  </si>
  <si>
    <t>Cartographie de la maturité des processus</t>
  </si>
  <si>
    <t>Respecter les engagements de recherche</t>
  </si>
  <si>
    <t>Améliorer la productivité de la recherche</t>
  </si>
  <si>
    <t>Communiquer sur les interprétations possibles de la recherche</t>
  </si>
  <si>
    <t>Favoriser un environnement apprenant à partir de ses activités et de ses résultats</t>
  </si>
  <si>
    <t>R1</t>
  </si>
  <si>
    <t>R2</t>
  </si>
  <si>
    <t>R3</t>
  </si>
  <si>
    <t>R4</t>
  </si>
  <si>
    <t>Faire connaître et faire partager les atouts de la recherche</t>
  </si>
  <si>
    <t>Mettre en œuvre une recherche adaptative ("souple", "flexible" et "agile")</t>
  </si>
  <si>
    <t>Garantir, tracer et prouver la tenue de ses engagements recherche par des documents tangibles</t>
  </si>
  <si>
    <t>Développer une démarche qualité efficiente et reconnue</t>
  </si>
  <si>
    <t>Diffuser ses résultats de recherche auprès de larges publics pour attirer de nouvelles collaborations et vocations</t>
  </si>
  <si>
    <t>Etre promoteur d'innovations et créateur d'avenirs pour la Société</t>
  </si>
  <si>
    <t>R5</t>
  </si>
  <si>
    <t>R6</t>
  </si>
  <si>
    <t>R7</t>
  </si>
  <si>
    <t>R8</t>
  </si>
  <si>
    <t>R9</t>
  </si>
  <si>
    <t>R10</t>
  </si>
  <si>
    <t>R11</t>
  </si>
  <si>
    <t>R12</t>
  </si>
  <si>
    <t>RECHERCHE</t>
  </si>
  <si>
    <t>Assurer la conformité des exigences et des moyens nécessaires au fonctionnement de la recherche et la formation</t>
  </si>
  <si>
    <t>Mettre en place une organisation interne cohérente avec les enjeux identifiés pour l’établissement</t>
  </si>
  <si>
    <t>Impliquer les principales parties prenantes de l’établissement dans l’organisation de la gouvernance</t>
  </si>
  <si>
    <t>Définir le objectifs stratégiques de pilotage de l'établissement en fonction de ses enjeux particuliers identifiés</t>
  </si>
  <si>
    <t>Établir une stratégie souple de pilotage de l’établissement à moyen, court et longue terme</t>
  </si>
  <si>
    <t>Gérer et allouer les ressources de manière optimale et durable</t>
  </si>
  <si>
    <t>Développer une politique de documentation soutien aux activités de formation et recherche</t>
  </si>
  <si>
    <t>Concevoir et suivre une politique de valorisation de l'EES liée à ses partenaires, environnement et parties prenantes</t>
  </si>
  <si>
    <t>GOUVERNANCE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</si>
  <si>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</si>
  <si>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</si>
  <si>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</si>
  <si>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</si>
  <si>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</si>
  <si>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</si>
  <si>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</si>
  <si>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</si>
  <si>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</si>
  <si>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</si>
  <si>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</si>
  <si>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</si>
  <si>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r>
      <t xml:space="preserve">6) Estimez collectivement les niveaux de </t>
    </r>
    <r>
      <rPr>
        <b/>
        <sz val="8"/>
        <rFont val="Arial Narrow"/>
        <family val="2"/>
      </rPr>
      <t>maturité</t>
    </r>
    <r>
      <rPr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des processus</t>
    </r>
    <r>
      <rPr>
        <sz val="8"/>
        <rFont val="Arial Narrow"/>
        <family val="2"/>
      </rPr>
      <t xml:space="preserve">, ajoutez les </t>
    </r>
    <r>
      <rPr>
        <b/>
        <sz val="8"/>
        <rFont val="Arial Narrow"/>
        <family val="2"/>
      </rPr>
      <t>"Commentaires libres"</t>
    </r>
  </si>
  <si>
    <r>
      <t xml:space="preserve">10) Enregistrez, imprimez et communiquez sur votre </t>
    </r>
    <r>
      <rPr>
        <b/>
        <sz val="8"/>
        <rFont val="Arial Narrow"/>
        <family val="2"/>
      </rPr>
      <t xml:space="preserve">autodiagnostic </t>
    </r>
    <r>
      <rPr>
        <sz val="8"/>
        <rFont val="Arial Narrow"/>
        <family val="2"/>
      </rPr>
      <t>auprès des parties prenantes de votre EES</t>
    </r>
  </si>
  <si>
    <r>
      <t xml:space="preserve">7) Visualisez les </t>
    </r>
    <r>
      <rPr>
        <b/>
        <sz val="8"/>
        <rFont val="Arial Narrow"/>
        <family val="2"/>
      </rPr>
      <t xml:space="preserve">synthèses  cartographiques </t>
    </r>
    <r>
      <rPr>
        <sz val="8"/>
        <rFont val="Arial Narrow"/>
        <family val="2"/>
      </rPr>
      <t>dans chaque {onglet}</t>
    </r>
  </si>
  <si>
    <r>
      <t xml:space="preserve">8) Discutez et interprétez les résultats </t>
    </r>
    <r>
      <rPr>
        <b/>
        <sz val="8"/>
        <rFont val="Arial Narrow"/>
        <family val="2"/>
      </rPr>
      <t xml:space="preserve">collectivement, </t>
    </r>
    <r>
      <rPr>
        <sz val="8"/>
        <rFont val="Arial Narrow"/>
        <family val="2"/>
      </rPr>
      <t xml:space="preserve">détaillez les </t>
    </r>
    <r>
      <rPr>
        <b/>
        <sz val="8"/>
        <rFont val="Arial Narrow"/>
        <family val="2"/>
      </rPr>
      <t>"Commentaires libres"</t>
    </r>
  </si>
  <si>
    <r>
      <t xml:space="preserve">9) Indiquez les </t>
    </r>
    <r>
      <rPr>
        <b/>
        <sz val="8"/>
        <rFont val="Arial Narrow"/>
        <family val="2"/>
      </rPr>
      <t>plans d'amélioration et de progrès</t>
    </r>
    <r>
      <rPr>
        <sz val="8"/>
        <rFont val="Arial Narrow"/>
        <family val="2"/>
      </rPr>
      <t xml:space="preserve"> prévus, à communiquer et à déployer </t>
    </r>
  </si>
  <si>
    <r>
      <t xml:space="preserve">Personne </t>
    </r>
    <r>
      <rPr>
        <b/>
        <i/>
        <sz val="8"/>
        <rFont val="Arial Narrow"/>
        <family val="2"/>
      </rPr>
      <t>indépendante</t>
    </r>
    <r>
      <rPr>
        <i/>
        <sz val="8"/>
        <rFont val="Arial Narrow"/>
        <family val="2"/>
      </rPr>
      <t xml:space="preserve"> à l'Etablissement : </t>
    </r>
  </si>
  <si>
    <r>
      <t xml:space="preserve">Personne </t>
    </r>
    <r>
      <rPr>
        <b/>
        <i/>
        <sz val="8"/>
        <rFont val="Arial Narrow"/>
        <family val="2"/>
      </rPr>
      <t>responsable</t>
    </r>
    <r>
      <rPr>
        <i/>
        <sz val="8"/>
        <rFont val="Arial Narrow"/>
        <family val="2"/>
      </rPr>
      <t xml:space="preserve"> de l'autodiagnostic : </t>
    </r>
  </si>
  <si>
    <t>Date de l'autodiagnostic complet (jj/mm/aaaa) :</t>
  </si>
  <si>
    <t xml:space="preserve">Référentiel qualité utilisé : </t>
  </si>
  <si>
    <t>Propre à l'Etablissement</t>
  </si>
  <si>
    <t xml:space="preserve">Enregistrements qualité : </t>
  </si>
  <si>
    <t>à expliciter</t>
  </si>
  <si>
    <t>70% à 89%</t>
  </si>
  <si>
    <t>90% à 99%</t>
  </si>
  <si>
    <t>100%</t>
  </si>
  <si>
    <r>
      <t>Objet de la déclaration :</t>
    </r>
    <r>
      <rPr>
        <b/>
        <sz val="10"/>
        <rFont val="Arial Narrow"/>
        <family val="2"/>
      </rPr>
      <t xml:space="preserve"> Niveaux de Performance de l'Etablissement d'Enseignement Supérieur (EES)</t>
    </r>
  </si>
  <si>
    <t>Performance globale</t>
  </si>
  <si>
    <t>Résultats moyennés sur nos composantes</t>
  </si>
  <si>
    <t>Niveaux de maturité</t>
  </si>
  <si>
    <r>
      <t xml:space="preserve">Nous soussigés, déclarons </t>
    </r>
    <r>
      <rPr>
        <b/>
        <sz val="9"/>
        <rFont val="Arial Narrow"/>
        <family val="2"/>
      </rPr>
      <t>sous notre propre responsabilité</t>
    </r>
    <r>
      <rPr>
        <sz val="9"/>
        <rFont val="Arial Narrow"/>
        <family val="2"/>
      </rPr>
      <t xml:space="preserve"> que </t>
    </r>
    <r>
      <rPr>
        <b/>
        <sz val="9"/>
        <rFont val="Arial Narrow"/>
        <family val="2"/>
      </rPr>
      <t xml:space="preserve">les niveaux de maturité de nos processus </t>
    </r>
    <r>
      <rPr>
        <sz val="9"/>
        <rFont val="Arial Narrow"/>
        <family val="2"/>
      </rPr>
      <t xml:space="preserve">associés à notre </t>
    </r>
    <r>
      <rPr>
        <b/>
        <sz val="9"/>
        <rFont val="Arial Narrow"/>
        <family val="2"/>
      </rPr>
      <t xml:space="preserve">référentiel qualité </t>
    </r>
    <r>
      <rPr>
        <sz val="9"/>
        <rFont val="Arial Narrow"/>
        <family val="2"/>
      </rPr>
      <t xml:space="preserve">ont été </t>
    </r>
    <r>
      <rPr>
        <b/>
        <sz val="9"/>
        <rFont val="Arial Narrow"/>
        <family val="2"/>
      </rPr>
      <t xml:space="preserve">évalués </t>
    </r>
    <r>
      <rPr>
        <sz val="9"/>
        <rFont val="Arial Narrow"/>
        <family val="2"/>
      </rPr>
      <t xml:space="preserve">avec l'aide de l'outil </t>
    </r>
    <r>
      <rPr>
        <b/>
        <sz val="9"/>
        <rFont val="Arial Narrow"/>
        <family val="2"/>
      </rPr>
      <t>d'autodiagnostic</t>
    </r>
    <r>
      <rPr>
        <sz val="9"/>
        <rFont val="Arial Narrow"/>
        <family val="2"/>
      </rPr>
      <t xml:space="preserve"> mis au point à l'Université de Technologie de Compiègne (UTC, France, www.utc.fr).</t>
    </r>
  </si>
  <si>
    <r>
      <t xml:space="preserve">Nous avons appliqué </t>
    </r>
    <r>
      <rPr>
        <b/>
        <sz val="9"/>
        <rFont val="Arial Narrow"/>
        <family val="2"/>
      </rPr>
      <t xml:space="preserve">la meilleure rigueur d'élaboration et d'analyse </t>
    </r>
    <r>
      <rPr>
        <sz val="9"/>
        <rFont val="Arial Narrow"/>
        <family val="2"/>
      </rPr>
      <t>(évaluation par plusieurs personnes compétentes) et nous avons respecté</t>
    </r>
    <r>
      <rPr>
        <b/>
        <sz val="9"/>
        <rFont val="Arial Narrow"/>
        <family val="2"/>
      </rPr>
      <t xml:space="preserve"> les règles d'éthique professionnelle</t>
    </r>
    <r>
      <rPr>
        <sz val="9"/>
        <rFont val="Arial Narrow"/>
        <family val="2"/>
      </rPr>
      <t xml:space="preserve"> (absence de conflits d'intérêt, respect des opinions, liberté des choix) pour parvenir aux résultats ci-dessous.</t>
    </r>
  </si>
  <si>
    <r>
      <t xml:space="preserve">Outil d'autodiagnostic : </t>
    </r>
    <r>
      <rPr>
        <sz val="8"/>
        <rFont val="Arial Narrow"/>
        <family val="2"/>
      </rPr>
      <t>Fichier Excel® automatisé mis au point à l'Université de Technologie de Compiègne, France (www.utc.fr). Disponible sur www.utc.fr/master-qualite puis "Travaux" "Qualité-management" réf n° 384</t>
    </r>
  </si>
  <si>
    <t>PERFORMANCE GLOBALE</t>
  </si>
  <si>
    <t>Niveau moyen des 3 COMPOSANTES</t>
  </si>
  <si>
    <t>Cartographie de la maturité des COMPOSANTES de l'EES</t>
  </si>
  <si>
    <r>
      <t xml:space="preserve">12) A partir d'un niveau de maturité </t>
    </r>
    <r>
      <rPr>
        <sz val="8"/>
        <color rgb="FFDD0806"/>
        <rFont val="Arial Narrow"/>
      </rPr>
      <t>"</t>
    </r>
    <r>
      <rPr>
        <b/>
        <sz val="8"/>
        <color rgb="FFDD0806"/>
        <rFont val="Arial Narrow"/>
        <family val="2"/>
      </rPr>
      <t>Efficace"</t>
    </r>
    <r>
      <rPr>
        <sz val="8"/>
        <rFont val="Arial Narrow"/>
        <family val="2"/>
      </rPr>
      <t xml:space="preserve"> faites une</t>
    </r>
    <r>
      <rPr>
        <b/>
        <sz val="8"/>
        <rFont val="Arial Narrow"/>
        <family val="2"/>
      </rPr>
      <t xml:space="preserve"> "</t>
    </r>
    <r>
      <rPr>
        <b/>
        <sz val="8"/>
        <color rgb="FFDD0806"/>
        <rFont val="Arial Narrow"/>
        <family val="2"/>
      </rPr>
      <t>Déclaration ISO 17050</t>
    </r>
    <r>
      <rPr>
        <b/>
        <sz val="8"/>
        <rFont val="Arial Narrow"/>
        <family val="2"/>
      </rPr>
      <t xml:space="preserve">", </t>
    </r>
    <r>
      <rPr>
        <sz val="8"/>
        <rFont val="Arial Narrow"/>
        <family val="2"/>
      </rPr>
      <t>imprimez et communiquez largement</t>
    </r>
  </si>
  <si>
    <t>Date du bilan GLOBAL (jj/mm/aaaa) : </t>
  </si>
  <si>
    <t xml:space="preserve">NOM de l'animateur du BILAN : </t>
  </si>
  <si>
    <t>Développer une démarche qualité efficiente et reconnue permettant de mesurer les progrès en continu</t>
  </si>
  <si>
    <t>Tracer, planifier, simplifier et améliorer en continu la réalisation de la recherche</t>
  </si>
  <si>
    <r>
      <t xml:space="preserve">11) Mettez en œuvre les </t>
    </r>
    <r>
      <rPr>
        <b/>
        <sz val="8"/>
        <rFont val="Arial Narrow"/>
        <family val="2"/>
      </rPr>
      <t>plans d'action,</t>
    </r>
    <r>
      <rPr>
        <sz val="8"/>
        <rFont val="Arial Narrow"/>
        <family val="2"/>
      </rPr>
      <t xml:space="preserve"> veillez aux </t>
    </r>
    <r>
      <rPr>
        <b/>
        <sz val="8"/>
        <rFont val="Arial Narrow"/>
        <family val="2"/>
      </rPr>
      <t>ressources,</t>
    </r>
    <r>
      <rPr>
        <sz val="8"/>
        <rFont val="Arial Narrow"/>
        <family val="2"/>
      </rPr>
      <t xml:space="preserve"> mesurez les </t>
    </r>
    <r>
      <rPr>
        <b/>
        <sz val="8"/>
        <rFont val="Arial Narrow"/>
        <family val="2"/>
      </rPr>
      <t>progrès</t>
    </r>
    <r>
      <rPr>
        <sz val="8"/>
        <rFont val="Arial Narrow"/>
        <family val="2"/>
      </rPr>
      <t xml:space="preserve"> périodiquement (1 an au minimum)</t>
    </r>
  </si>
  <si>
    <t>Soutenir le développement de la vie étudiante</t>
  </si>
  <si>
    <t>Améliorer les formations en fonction du retour des étudiants, des enseignants, des entreprises et des évolutions sociétales</t>
  </si>
  <si>
    <t>Soutenir les acteurs dans la mise en oeuvre de l'amélioration de chaque fonction</t>
  </si>
  <si>
    <t>Communiquer à la société les résultats obtenus grâce à la démarche</t>
  </si>
  <si>
    <t>Assurer la capitalisation et l'évoultion pérenne des améliorations obtenues</t>
  </si>
  <si>
    <r>
      <t xml:space="preserve">Bonnes Pratiques et Processus associés </t>
    </r>
    <r>
      <rPr>
        <sz val="8"/>
        <color rgb="FFFF0000"/>
        <rFont val="Arial Narrow"/>
        <family val="2"/>
      </rPr>
      <t>(modifiables)</t>
    </r>
  </si>
  <si>
    <t>ISO 17050</t>
  </si>
  <si>
    <t>Déclarable</t>
  </si>
  <si>
    <t>non-déclarable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</si>
</sst>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83" x14ac:knownFonts="1">
    <font>
      <sz val="10"/>
      <name val="Arial"/>
    </font>
    <font>
      <sz val="12"/>
      <color theme="1"/>
      <name val="ArialMT"/>
      <family val="2"/>
    </font>
    <font>
      <sz val="8"/>
      <name val="Verdana"/>
    </font>
    <font>
      <i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</font>
    <font>
      <b/>
      <i/>
      <sz val="8"/>
      <color indexed="17"/>
      <name val="Arial Narrow"/>
      <family val="2"/>
    </font>
    <font>
      <b/>
      <i/>
      <sz val="8"/>
      <color indexed="10"/>
      <name val="Arial Narrow"/>
      <family val="2"/>
    </font>
    <font>
      <i/>
      <sz val="8"/>
      <color indexed="12"/>
      <name val="Arial Narrow"/>
      <family val="2"/>
    </font>
    <font>
      <i/>
      <sz val="8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61"/>
      <name val="Arial Narrow"/>
      <family val="2"/>
    </font>
    <font>
      <b/>
      <sz val="8"/>
      <color indexed="17"/>
      <name val="Arial Narrow"/>
      <family val="2"/>
    </font>
    <font>
      <sz val="8"/>
      <color indexed="17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</font>
    <font>
      <sz val="8"/>
      <name val="Arial"/>
    </font>
    <font>
      <sz val="7"/>
      <name val="Arial Narrow"/>
    </font>
    <font>
      <sz val="7"/>
      <color indexed="8"/>
      <name val="Arial Narrow"/>
    </font>
    <font>
      <b/>
      <sz val="7"/>
      <color indexed="10"/>
      <name val="Arial Narrow"/>
    </font>
    <font>
      <u/>
      <sz val="10"/>
      <color indexed="12"/>
      <name val="Arial"/>
      <family val="2"/>
    </font>
    <font>
      <b/>
      <i/>
      <sz val="10"/>
      <color indexed="3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theme="8" tint="-0.499984740745262"/>
      <name val="Arial Narrow"/>
      <family val="2"/>
    </font>
    <font>
      <sz val="10"/>
      <color theme="8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sz val="10"/>
      <color theme="9" tint="-0.499984740745262"/>
      <name val="Arial Narrow"/>
      <family val="2"/>
    </font>
    <font>
      <i/>
      <sz val="6"/>
      <name val="Arial Narrow"/>
    </font>
    <font>
      <b/>
      <sz val="6"/>
      <name val="Arial Narrow"/>
    </font>
    <font>
      <sz val="6"/>
      <name val="Arial Narrow"/>
    </font>
    <font>
      <i/>
      <sz val="9"/>
      <name val="Arial Narrow"/>
    </font>
    <font>
      <b/>
      <sz val="9"/>
      <color indexed="61"/>
      <name val="Arial Narrow"/>
      <family val="2"/>
    </font>
    <font>
      <b/>
      <sz val="9"/>
      <color indexed="12"/>
      <name val="Arial Narrow"/>
      <family val="2"/>
    </font>
    <font>
      <b/>
      <sz val="9"/>
      <color indexed="17"/>
      <name val="Arial Narrow"/>
      <family val="2"/>
    </font>
    <font>
      <sz val="9"/>
      <name val="Arial"/>
      <family val="2"/>
    </font>
    <font>
      <b/>
      <sz val="6"/>
      <color indexed="12"/>
      <name val="Arial Narrow"/>
    </font>
    <font>
      <b/>
      <sz val="7"/>
      <color indexed="17"/>
      <name val="Arial Narrow"/>
    </font>
    <font>
      <b/>
      <sz val="7"/>
      <color indexed="12"/>
      <name val="Arial Narrow"/>
    </font>
    <font>
      <b/>
      <i/>
      <sz val="8"/>
      <name val="Arial Narrow"/>
      <family val="2"/>
    </font>
    <font>
      <b/>
      <sz val="11"/>
      <name val="Arial Narrow"/>
      <family val="2"/>
    </font>
    <font>
      <b/>
      <sz val="8"/>
      <color rgb="FFFF0000"/>
      <name val="Arial Narrow"/>
      <family val="2"/>
    </font>
    <font>
      <b/>
      <sz val="8"/>
      <color rgb="FFDD0806"/>
      <name val="Arial Narrow"/>
      <family val="2"/>
    </font>
    <font>
      <sz val="8"/>
      <color rgb="FFDD0806"/>
      <name val="Arial Narrow"/>
    </font>
    <font>
      <sz val="9"/>
      <color rgb="FFDD0806"/>
      <name val="Arial Narrow"/>
    </font>
    <font>
      <sz val="8"/>
      <color rgb="FF993366"/>
      <name val="Arial Narrow"/>
    </font>
    <font>
      <sz val="8"/>
      <color rgb="FFFF0000"/>
      <name val="Arial Narrow"/>
      <family val="2"/>
    </font>
    <font>
      <sz val="8"/>
      <color theme="8" tint="-0.499984740745262"/>
      <name val="Arial Narrow"/>
      <family val="2"/>
    </font>
    <font>
      <sz val="8"/>
      <color theme="0" tint="-0.499984740745262"/>
      <name val="Arial Narrow"/>
      <family val="2"/>
    </font>
    <font>
      <sz val="8"/>
      <color theme="9" tint="-0.499984740745262"/>
      <name val="Arial Narrow"/>
      <family val="2"/>
    </font>
    <font>
      <sz val="11"/>
      <name val="Arial Narrow"/>
      <family val="2"/>
    </font>
    <font>
      <b/>
      <sz val="9"/>
      <color theme="8" tint="-0.499984740745262"/>
      <name val="Arial Narrow"/>
      <family val="2"/>
    </font>
    <font>
      <sz val="9"/>
      <color indexed="61"/>
      <name val="Arial Narrow"/>
      <family val="2"/>
    </font>
    <font>
      <b/>
      <sz val="9"/>
      <color theme="9" tint="-0.499984740745262"/>
      <name val="Arial Narrow"/>
      <family val="2"/>
    </font>
    <font>
      <sz val="6"/>
      <color indexed="10"/>
      <name val="Arial Narrow"/>
      <family val="2"/>
    </font>
    <font>
      <sz val="8"/>
      <color rgb="FF0000D4"/>
      <name val="Arial Narrow"/>
      <family val="2"/>
    </font>
    <font>
      <sz val="8"/>
      <color rgb="FF006411"/>
      <name val="Arial Narrow"/>
      <family val="2"/>
    </font>
    <font>
      <b/>
      <sz val="10"/>
      <color rgb="FF203764"/>
      <name val="Arial Narrow"/>
      <family val="2"/>
    </font>
    <font>
      <sz val="7"/>
      <color indexed="23"/>
      <name val="Arial Narrow"/>
    </font>
    <font>
      <b/>
      <sz val="12"/>
      <color rgb="FFDD0806"/>
      <name val="Arial Narrow"/>
    </font>
    <font>
      <b/>
      <sz val="12"/>
      <color rgb="FF375623"/>
      <name val="Arial Narrow"/>
    </font>
    <font>
      <b/>
      <sz val="12"/>
      <color rgb="FF203764"/>
      <name val="Arial Narrow"/>
    </font>
    <font>
      <b/>
      <sz val="10"/>
      <color rgb="FF375623"/>
      <name val="Arial Narrow"/>
    </font>
    <font>
      <b/>
      <sz val="10"/>
      <color rgb="FFDD0806"/>
      <name val="Arial Narrow"/>
      <family val="2"/>
    </font>
    <font>
      <b/>
      <sz val="11"/>
      <color rgb="FFDD0806"/>
      <name val="Arial Narrow"/>
      <family val="2"/>
    </font>
    <font>
      <sz val="9"/>
      <color rgb="FF002060"/>
      <name val="Arial Narrow"/>
    </font>
    <font>
      <sz val="9"/>
      <color rgb="FF203764"/>
      <name val="Arial Narrow"/>
    </font>
    <font>
      <sz val="9"/>
      <color rgb="FF375623"/>
      <name val="Arial Narrow"/>
    </font>
    <font>
      <sz val="11"/>
      <color rgb="FFDD0806"/>
      <name val="Arial"/>
    </font>
    <font>
      <b/>
      <sz val="11"/>
      <color rgb="FFDD0806"/>
      <name val="Arial"/>
    </font>
    <font>
      <b/>
      <sz val="9"/>
      <color rgb="FF002060"/>
      <name val="Arial Narrow"/>
    </font>
    <font>
      <b/>
      <sz val="9"/>
      <color rgb="FF203764"/>
      <name val="Arial Narrow"/>
    </font>
    <font>
      <b/>
      <sz val="9"/>
      <color rgb="FF375623"/>
      <name val="Arial Narrow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rgb="FFFCFFDD"/>
        <bgColor indexed="8"/>
      </patternFill>
    </fill>
    <fill>
      <patternFill patternType="solid">
        <fgColor rgb="FFFCFFD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AB7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55"/>
      </left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32" fillId="0" borderId="0"/>
  </cellStyleXfs>
  <cellXfs count="509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2" borderId="0" xfId="0" applyFont="1" applyFill="1" applyBorder="1"/>
    <xf numFmtId="0" fontId="4" fillId="0" borderId="0" xfId="0" applyFont="1" applyAlignment="1">
      <alignment horizontal="left" vertical="center"/>
    </xf>
    <xf numFmtId="0" fontId="18" fillId="0" borderId="0" xfId="0" applyFont="1"/>
    <xf numFmtId="0" fontId="12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2" borderId="3" xfId="0" applyFont="1" applyFill="1" applyBorder="1"/>
    <xf numFmtId="0" fontId="38" fillId="2" borderId="0" xfId="0" applyFont="1" applyFill="1" applyBorder="1" applyAlignment="1">
      <alignment horizontal="left" vertical="top" wrapText="1"/>
    </xf>
    <xf numFmtId="0" fontId="38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38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9" fillId="2" borderId="0" xfId="0" applyFont="1" applyFill="1" applyBorder="1" applyAlignment="1">
      <alignment horizontal="left" vertical="center" wrapText="1" indent="1"/>
    </xf>
    <xf numFmtId="0" fontId="40" fillId="2" borderId="0" xfId="0" applyFont="1" applyFill="1" applyBorder="1" applyAlignment="1">
      <alignment horizontal="left" vertical="center" wrapText="1" indent="1"/>
    </xf>
    <xf numFmtId="0" fontId="18" fillId="0" borderId="0" xfId="0" applyFont="1" applyAlignment="1"/>
    <xf numFmtId="0" fontId="15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center" indent="1"/>
    </xf>
    <xf numFmtId="0" fontId="15" fillId="2" borderId="2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164" fontId="43" fillId="2" borderId="7" xfId="0" applyNumberFormat="1" applyFont="1" applyFill="1" applyBorder="1" applyAlignment="1">
      <alignment horizontal="center" vertical="top" wrapText="1"/>
    </xf>
    <xf numFmtId="0" fontId="44" fillId="2" borderId="7" xfId="0" applyFont="1" applyFill="1" applyBorder="1" applyAlignment="1">
      <alignment horizontal="left" vertical="center" indent="1"/>
    </xf>
    <xf numFmtId="0" fontId="43" fillId="2" borderId="7" xfId="0" applyFont="1" applyFill="1" applyBorder="1" applyAlignment="1">
      <alignment horizontal="left" vertical="center" indent="1"/>
    </xf>
    <xf numFmtId="9" fontId="44" fillId="2" borderId="7" xfId="0" applyNumberFormat="1" applyFont="1" applyFill="1" applyBorder="1" applyAlignment="1">
      <alignment horizontal="center" vertical="center"/>
    </xf>
    <xf numFmtId="9" fontId="44" fillId="2" borderId="11" xfId="0" applyNumberFormat="1" applyFont="1" applyFill="1" applyBorder="1" applyAlignment="1">
      <alignment horizontal="center" vertical="center"/>
    </xf>
    <xf numFmtId="164" fontId="46" fillId="2" borderId="35" xfId="0" applyNumberFormat="1" applyFont="1" applyFill="1" applyBorder="1" applyAlignment="1">
      <alignment horizontal="center" vertical="top" wrapText="1"/>
    </xf>
    <xf numFmtId="0" fontId="47" fillId="2" borderId="35" xfId="0" applyFont="1" applyFill="1" applyBorder="1" applyAlignment="1">
      <alignment horizontal="left" vertical="center" indent="1"/>
    </xf>
    <xf numFmtId="0" fontId="48" fillId="2" borderId="35" xfId="0" applyFont="1" applyFill="1" applyBorder="1" applyAlignment="1">
      <alignment horizontal="left" vertical="center" indent="1"/>
    </xf>
    <xf numFmtId="9" fontId="47" fillId="2" borderId="35" xfId="0" applyNumberFormat="1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5" fillId="2" borderId="35" xfId="0" applyFont="1" applyFill="1" applyBorder="1" applyAlignment="1">
      <alignment horizontal="left" vertical="center" wrapText="1" indent="1"/>
    </xf>
    <xf numFmtId="0" fontId="4" fillId="2" borderId="35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3" fillId="3" borderId="32" xfId="0" applyFont="1" applyFill="1" applyBorder="1" applyAlignment="1" applyProtection="1">
      <alignment horizontal="left" vertical="center" indent="1"/>
    </xf>
    <xf numFmtId="0" fontId="4" fillId="3" borderId="33" xfId="0" applyFont="1" applyFill="1" applyBorder="1" applyAlignment="1" applyProtection="1">
      <alignment horizontal="left" vertical="center" indent="1"/>
    </xf>
    <xf numFmtId="0" fontId="4" fillId="2" borderId="33" xfId="0" applyFont="1" applyFill="1" applyBorder="1" applyAlignment="1" applyProtection="1">
      <alignment horizontal="left" indent="1"/>
    </xf>
    <xf numFmtId="0" fontId="4" fillId="2" borderId="36" xfId="0" applyFont="1" applyFill="1" applyBorder="1" applyAlignment="1" applyProtection="1">
      <alignment horizontal="left" indent="1"/>
    </xf>
    <xf numFmtId="0" fontId="40" fillId="0" borderId="0" xfId="0" applyFont="1"/>
    <xf numFmtId="0" fontId="3" fillId="3" borderId="37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4" fillId="2" borderId="0" xfId="0" applyFont="1" applyFill="1" applyBorder="1" applyAlignment="1" applyProtection="1">
      <alignment horizontal="left" indent="1"/>
    </xf>
    <xf numFmtId="0" fontId="4" fillId="2" borderId="38" xfId="0" applyFont="1" applyFill="1" applyBorder="1" applyAlignment="1" applyProtection="1">
      <alignment horizontal="left" indent="1"/>
    </xf>
    <xf numFmtId="0" fontId="40" fillId="0" borderId="0" xfId="0" applyFont="1" applyAlignment="1">
      <alignment vertical="top"/>
    </xf>
    <xf numFmtId="9" fontId="3" fillId="3" borderId="37" xfId="0" applyNumberFormat="1" applyFont="1" applyFill="1" applyBorder="1" applyAlignment="1" applyProtection="1">
      <alignment horizontal="left" vertical="top" indent="1"/>
    </xf>
    <xf numFmtId="9" fontId="7" fillId="3" borderId="0" xfId="0" applyNumberFormat="1" applyFont="1" applyFill="1" applyBorder="1" applyAlignment="1" applyProtection="1">
      <alignment horizontal="left" vertical="top" indent="1"/>
    </xf>
    <xf numFmtId="0" fontId="4" fillId="0" borderId="38" xfId="0" applyFont="1" applyBorder="1" applyAlignment="1" applyProtection="1">
      <alignment horizontal="left" vertical="top" indent="1"/>
    </xf>
    <xf numFmtId="14" fontId="7" fillId="3" borderId="37" xfId="0" applyNumberFormat="1" applyFont="1" applyFill="1" applyBorder="1" applyAlignment="1" applyProtection="1">
      <alignment horizontal="left" vertical="top" indent="2"/>
      <protection locked="0"/>
    </xf>
    <xf numFmtId="0" fontId="7" fillId="2" borderId="0" xfId="0" applyFont="1" applyFill="1" applyAlignment="1" applyProtection="1">
      <alignment horizontal="left" vertical="top" indent="2"/>
      <protection locked="0"/>
    </xf>
    <xf numFmtId="0" fontId="7" fillId="2" borderId="38" xfId="0" applyFont="1" applyFill="1" applyBorder="1" applyAlignment="1" applyProtection="1">
      <alignment horizontal="left" vertical="top" indent="2"/>
      <protection locked="0"/>
    </xf>
    <xf numFmtId="0" fontId="7" fillId="2" borderId="0" xfId="0" applyFont="1" applyFill="1" applyAlignment="1" applyProtection="1">
      <alignment horizontal="left" vertical="top" indent="1"/>
    </xf>
    <xf numFmtId="0" fontId="7" fillId="2" borderId="38" xfId="0" applyFont="1" applyFill="1" applyBorder="1" applyAlignment="1" applyProtection="1">
      <alignment horizontal="left" vertical="top" indent="1"/>
    </xf>
    <xf numFmtId="9" fontId="49" fillId="2" borderId="37" xfId="0" applyNumberFormat="1" applyFont="1" applyFill="1" applyBorder="1" applyAlignment="1" applyProtection="1">
      <alignment horizontal="left" vertical="top" indent="1"/>
    </xf>
    <xf numFmtId="9" fontId="6" fillId="2" borderId="0" xfId="0" applyNumberFormat="1" applyFont="1" applyFill="1" applyBorder="1" applyAlignment="1" applyProtection="1">
      <alignment horizontal="left" vertical="top" indent="1"/>
    </xf>
    <xf numFmtId="0" fontId="7" fillId="2" borderId="0" xfId="0" applyFont="1" applyFill="1" applyBorder="1" applyAlignment="1" applyProtection="1">
      <alignment horizontal="left" vertical="top" indent="1"/>
    </xf>
    <xf numFmtId="0" fontId="4" fillId="2" borderId="0" xfId="0" applyFont="1" applyFill="1" applyBorder="1" applyAlignment="1" applyProtection="1">
      <alignment horizontal="left" vertical="top" indent="1"/>
    </xf>
    <xf numFmtId="0" fontId="4" fillId="2" borderId="38" xfId="0" applyFont="1" applyFill="1" applyBorder="1" applyAlignment="1" applyProtection="1">
      <alignment horizontal="left" vertical="top" indent="1"/>
    </xf>
    <xf numFmtId="0" fontId="4" fillId="2" borderId="41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0" fontId="4" fillId="2" borderId="41" xfId="0" applyFont="1" applyFill="1" applyBorder="1" applyAlignment="1" applyProtection="1">
      <protection locked="0"/>
    </xf>
    <xf numFmtId="0" fontId="4" fillId="2" borderId="35" xfId="0" applyFont="1" applyFill="1" applyBorder="1" applyAlignment="1" applyProtection="1">
      <protection locked="0"/>
    </xf>
    <xf numFmtId="0" fontId="4" fillId="2" borderId="42" xfId="0" applyFont="1" applyFill="1" applyBorder="1" applyProtection="1">
      <protection locked="0"/>
    </xf>
    <xf numFmtId="0" fontId="0" fillId="0" borderId="0" xfId="0" applyFont="1"/>
    <xf numFmtId="0" fontId="25" fillId="0" borderId="0" xfId="0" applyFont="1"/>
    <xf numFmtId="0" fontId="45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0" xfId="0" applyFont="1" applyAlignment="1"/>
    <xf numFmtId="0" fontId="4" fillId="0" borderId="0" xfId="0" applyFont="1" applyFill="1" applyAlignment="1"/>
    <xf numFmtId="0" fontId="56" fillId="11" borderId="50" xfId="0" applyFont="1" applyFill="1" applyBorder="1" applyAlignment="1" applyProtection="1">
      <alignment horizontal="left" vertical="center" wrapText="1" indent="1"/>
      <protection locked="0"/>
    </xf>
    <xf numFmtId="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6" fillId="11" borderId="48" xfId="0" applyFont="1" applyFill="1" applyBorder="1" applyAlignment="1" applyProtection="1">
      <alignment horizontal="left" vertical="center" wrapText="1" indent="1"/>
      <protection locked="0"/>
    </xf>
    <xf numFmtId="0" fontId="56" fillId="11" borderId="53" xfId="0" applyFont="1" applyFill="1" applyBorder="1" applyAlignment="1" applyProtection="1">
      <alignment horizontal="left" vertical="center" wrapText="1" indent="1"/>
      <protection locked="0"/>
    </xf>
    <xf numFmtId="0" fontId="42" fillId="9" borderId="46" xfId="0" applyFont="1" applyFill="1" applyBorder="1" applyAlignment="1">
      <alignment horizontal="left" vertical="center" indent="1"/>
    </xf>
    <xf numFmtId="0" fontId="62" fillId="9" borderId="47" xfId="0" applyFont="1" applyFill="1" applyBorder="1" applyAlignment="1">
      <alignment horizontal="left" vertical="center" indent="1"/>
    </xf>
    <xf numFmtId="2" fontId="42" fillId="9" borderId="47" xfId="0" applyNumberFormat="1" applyFont="1" applyFill="1" applyBorder="1" applyAlignment="1">
      <alignment horizontal="center" vertical="center"/>
    </xf>
    <xf numFmtId="2" fontId="42" fillId="14" borderId="47" xfId="0" applyNumberFormat="1" applyFont="1" applyFill="1" applyBorder="1" applyAlignment="1">
      <alignment horizontal="center" vertical="center"/>
    </xf>
    <xf numFmtId="9" fontId="42" fillId="9" borderId="47" xfId="0" applyNumberFormat="1" applyFont="1" applyFill="1" applyBorder="1" applyAlignment="1">
      <alignment horizontal="center" vertical="center" wrapText="1"/>
    </xf>
    <xf numFmtId="0" fontId="19" fillId="9" borderId="49" xfId="0" applyFont="1" applyFill="1" applyBorder="1" applyAlignment="1">
      <alignment horizontal="center" vertical="center" wrapText="1"/>
    </xf>
    <xf numFmtId="0" fontId="19" fillId="9" borderId="51" xfId="0" applyFont="1" applyFill="1" applyBorder="1" applyAlignment="1">
      <alignment horizontal="center" vertical="center" wrapText="1"/>
    </xf>
    <xf numFmtId="0" fontId="63" fillId="16" borderId="47" xfId="0" applyFont="1" applyFill="1" applyBorder="1" applyAlignment="1">
      <alignment horizontal="center" vertical="center"/>
    </xf>
    <xf numFmtId="0" fontId="63" fillId="16" borderId="47" xfId="0" applyFont="1" applyFill="1" applyBorder="1" applyAlignment="1" applyProtection="1">
      <alignment horizontal="center" vertical="center"/>
    </xf>
    <xf numFmtId="2" fontId="63" fillId="16" borderId="47" xfId="0" applyNumberFormat="1" applyFont="1" applyFill="1" applyBorder="1" applyAlignment="1">
      <alignment horizontal="center" vertical="center"/>
    </xf>
    <xf numFmtId="9" fontId="63" fillId="16" borderId="47" xfId="0" applyNumberFormat="1" applyFont="1" applyFill="1" applyBorder="1" applyAlignment="1">
      <alignment horizontal="center" vertical="center" wrapText="1"/>
    </xf>
    <xf numFmtId="0" fontId="59" fillId="16" borderId="49" xfId="0" applyFont="1" applyFill="1" applyBorder="1" applyAlignment="1">
      <alignment horizontal="center" vertical="center" wrapText="1"/>
    </xf>
    <xf numFmtId="0" fontId="59" fillId="16" borderId="51" xfId="0" applyFont="1" applyFill="1" applyBorder="1" applyAlignment="1">
      <alignment horizontal="center" vertical="center" wrapText="1"/>
    </xf>
    <xf numFmtId="0" fontId="61" fillId="15" borderId="46" xfId="0" applyFont="1" applyFill="1" applyBorder="1" applyAlignment="1">
      <alignment horizontal="left" vertical="center" indent="1"/>
    </xf>
    <xf numFmtId="0" fontId="61" fillId="15" borderId="47" xfId="0" applyFont="1" applyFill="1" applyBorder="1" applyAlignment="1">
      <alignment horizontal="center" vertical="center"/>
    </xf>
    <xf numFmtId="0" fontId="61" fillId="15" borderId="47" xfId="0" applyFont="1" applyFill="1" applyBorder="1" applyAlignment="1" applyProtection="1">
      <alignment horizontal="center" vertical="center"/>
    </xf>
    <xf numFmtId="2" fontId="61" fillId="15" borderId="47" xfId="0" applyNumberFormat="1" applyFont="1" applyFill="1" applyBorder="1" applyAlignment="1">
      <alignment horizontal="center" vertical="center"/>
    </xf>
    <xf numFmtId="9" fontId="61" fillId="15" borderId="47" xfId="0" applyNumberFormat="1" applyFont="1" applyFill="1" applyBorder="1" applyAlignment="1">
      <alignment horizontal="center" vertical="center" wrapText="1"/>
    </xf>
    <xf numFmtId="0" fontId="57" fillId="15" borderId="49" xfId="0" applyFont="1" applyFill="1" applyBorder="1" applyAlignment="1">
      <alignment horizontal="center" vertical="center" wrapText="1"/>
    </xf>
    <xf numFmtId="0" fontId="57" fillId="15" borderId="5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50" xfId="0" applyFont="1" applyFill="1" applyBorder="1" applyAlignment="1" applyProtection="1">
      <alignment vertical="center"/>
    </xf>
    <xf numFmtId="9" fontId="65" fillId="15" borderId="49" xfId="0" applyNumberFormat="1" applyFont="1" applyFill="1" applyBorder="1" applyAlignment="1" applyProtection="1">
      <alignment horizontal="center" vertical="center"/>
    </xf>
    <xf numFmtId="9" fontId="65" fillId="15" borderId="0" xfId="0" applyNumberFormat="1" applyFont="1" applyFill="1" applyBorder="1" applyAlignment="1" applyProtection="1">
      <alignment horizontal="center" vertical="center"/>
    </xf>
    <xf numFmtId="0" fontId="4" fillId="2" borderId="49" xfId="0" applyFont="1" applyFill="1" applyBorder="1" applyProtection="1"/>
    <xf numFmtId="0" fontId="4" fillId="2" borderId="0" xfId="0" applyFont="1" applyFill="1" applyBorder="1" applyProtection="1"/>
    <xf numFmtId="0" fontId="4" fillId="2" borderId="50" xfId="0" applyFont="1" applyFill="1" applyBorder="1" applyProtection="1"/>
    <xf numFmtId="0" fontId="56" fillId="2" borderId="54" xfId="0" applyFont="1" applyFill="1" applyBorder="1" applyAlignment="1" applyProtection="1">
      <alignment horizontal="left" vertical="top" wrapText="1" indent="1"/>
      <protection locked="0"/>
    </xf>
    <xf numFmtId="0" fontId="56" fillId="2" borderId="41" xfId="0" applyFont="1" applyFill="1" applyBorder="1" applyAlignment="1" applyProtection="1">
      <alignment horizontal="left" vertical="top" wrapText="1" indent="1"/>
      <protection locked="0"/>
    </xf>
    <xf numFmtId="0" fontId="4" fillId="2" borderId="49" xfId="0" applyFont="1" applyFill="1" applyBorder="1"/>
    <xf numFmtId="0" fontId="4" fillId="2" borderId="50" xfId="0" applyFont="1" applyFill="1" applyBorder="1"/>
    <xf numFmtId="0" fontId="56" fillId="2" borderId="55" xfId="0" applyFont="1" applyFill="1" applyBorder="1" applyAlignment="1" applyProtection="1">
      <alignment horizontal="left" vertical="top" wrapText="1" indent="1"/>
      <protection locked="0"/>
    </xf>
    <xf numFmtId="0" fontId="56" fillId="2" borderId="56" xfId="0" applyFont="1" applyFill="1" applyBorder="1" applyAlignment="1" applyProtection="1">
      <alignment horizontal="left" vertical="top" wrapText="1" indent="1"/>
      <protection locked="0"/>
    </xf>
    <xf numFmtId="0" fontId="20" fillId="2" borderId="51" xfId="0" applyFont="1" applyFill="1" applyBorder="1" applyAlignment="1">
      <alignment horizontal="left" vertical="center" indent="1"/>
    </xf>
    <xf numFmtId="0" fontId="20" fillId="2" borderId="52" xfId="0" applyFont="1" applyFill="1" applyBorder="1" applyAlignment="1">
      <alignment horizontal="left" vertical="center" wrapText="1" indent="2"/>
    </xf>
    <xf numFmtId="9" fontId="21" fillId="2" borderId="53" xfId="0" applyNumberFormat="1" applyFont="1" applyFill="1" applyBorder="1" applyAlignment="1">
      <alignment horizontal="center" vertical="center"/>
    </xf>
    <xf numFmtId="0" fontId="55" fillId="9" borderId="0" xfId="0" applyFont="1" applyFill="1" applyBorder="1" applyAlignment="1" applyProtection="1">
      <alignment horizontal="center" vertical="center"/>
    </xf>
    <xf numFmtId="9" fontId="55" fillId="9" borderId="50" xfId="0" applyNumberFormat="1" applyFont="1" applyFill="1" applyBorder="1" applyAlignment="1" applyProtection="1">
      <alignment horizontal="center" vertical="center"/>
    </xf>
    <xf numFmtId="9" fontId="65" fillId="15" borderId="50" xfId="0" applyNumberFormat="1" applyFont="1" applyFill="1" applyBorder="1" applyAlignment="1" applyProtection="1">
      <alignment horizontal="center" vertical="center"/>
    </xf>
    <xf numFmtId="0" fontId="66" fillId="16" borderId="52" xfId="0" applyFont="1" applyFill="1" applyBorder="1" applyAlignment="1" applyProtection="1">
      <alignment horizontal="center" vertical="center"/>
    </xf>
    <xf numFmtId="9" fontId="66" fillId="16" borderId="53" xfId="0" applyNumberFormat="1" applyFont="1" applyFill="1" applyBorder="1" applyAlignment="1" applyProtection="1">
      <alignment horizontal="center" vertical="center"/>
    </xf>
    <xf numFmtId="9" fontId="55" fillId="9" borderId="49" xfId="0" applyNumberFormat="1" applyFont="1" applyFill="1" applyBorder="1" applyAlignment="1" applyProtection="1">
      <alignment horizontal="center" vertical="center"/>
    </xf>
    <xf numFmtId="9" fontId="66" fillId="16" borderId="51" xfId="0" applyNumberFormat="1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9" fontId="19" fillId="7" borderId="12" xfId="0" applyNumberFormat="1" applyFont="1" applyFill="1" applyBorder="1" applyAlignment="1" applyProtection="1">
      <alignment horizontal="center" vertical="center"/>
    </xf>
    <xf numFmtId="9" fontId="19" fillId="6" borderId="12" xfId="0" applyNumberFormat="1" applyFont="1" applyFill="1" applyBorder="1" applyAlignment="1" applyProtection="1">
      <alignment horizontal="center" vertical="center"/>
    </xf>
    <xf numFmtId="9" fontId="19" fillId="5" borderId="12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Protection="1"/>
    <xf numFmtId="0" fontId="5" fillId="0" borderId="0" xfId="0" applyFont="1" applyProtection="1"/>
    <xf numFmtId="0" fontId="25" fillId="0" borderId="0" xfId="0" applyFont="1" applyAlignment="1"/>
    <xf numFmtId="0" fontId="25" fillId="0" borderId="0" xfId="0" applyFont="1" applyAlignment="1">
      <alignment vertical="top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9" fontId="25" fillId="0" borderId="15" xfId="0" applyNumberFormat="1" applyFont="1" applyBorder="1" applyAlignment="1">
      <alignment vertical="center" wrapText="1"/>
    </xf>
    <xf numFmtId="0" fontId="63" fillId="16" borderId="46" xfId="0" applyFont="1" applyFill="1" applyBorder="1" applyAlignment="1">
      <alignment horizontal="left" vertical="center" indent="1"/>
    </xf>
    <xf numFmtId="0" fontId="56" fillId="11" borderId="45" xfId="0" applyFont="1" applyFill="1" applyBorder="1" applyAlignment="1" applyProtection="1">
      <alignment horizontal="left" vertical="center" wrapText="1" indent="1"/>
      <protection locked="0"/>
    </xf>
    <xf numFmtId="0" fontId="18" fillId="18" borderId="7" xfId="0" applyFont="1" applyFill="1" applyBorder="1" applyAlignment="1">
      <alignment vertical="center"/>
    </xf>
    <xf numFmtId="0" fontId="16" fillId="18" borderId="7" xfId="0" applyFont="1" applyFill="1" applyBorder="1" applyAlignment="1">
      <alignment horizontal="right" vertical="center"/>
    </xf>
    <xf numFmtId="0" fontId="30" fillId="18" borderId="11" xfId="1" applyFont="1" applyFill="1" applyBorder="1" applyAlignment="1">
      <alignment horizontal="center" vertical="center"/>
    </xf>
    <xf numFmtId="0" fontId="23" fillId="18" borderId="2" xfId="0" applyFont="1" applyFill="1" applyBorder="1" applyAlignment="1">
      <alignment horizontal="left" vertical="center" indent="1"/>
    </xf>
    <xf numFmtId="0" fontId="16" fillId="18" borderId="0" xfId="0" applyFont="1" applyFill="1" applyBorder="1" applyAlignment="1">
      <alignment horizontal="left" vertical="center" indent="1"/>
    </xf>
    <xf numFmtId="0" fontId="17" fillId="18" borderId="4" xfId="0" applyFont="1" applyFill="1" applyBorder="1" applyAlignment="1">
      <alignment horizontal="left" vertical="center" indent="1"/>
    </xf>
    <xf numFmtId="0" fontId="16" fillId="18" borderId="7" xfId="0" applyFont="1" applyFill="1" applyBorder="1" applyAlignment="1">
      <alignment horizontal="left" vertical="center" indent="1"/>
    </xf>
    <xf numFmtId="0" fontId="36" fillId="21" borderId="43" xfId="0" applyFont="1" applyFill="1" applyBorder="1" applyAlignment="1">
      <alignment horizontal="left" vertical="center" indent="1"/>
    </xf>
    <xf numFmtId="0" fontId="37" fillId="21" borderId="44" xfId="0" applyFont="1" applyFill="1" applyBorder="1" applyAlignment="1">
      <alignment horizontal="right" vertical="center"/>
    </xf>
    <xf numFmtId="49" fontId="36" fillId="20" borderId="44" xfId="0" applyNumberFormat="1" applyFont="1" applyFill="1" applyBorder="1" applyAlignment="1">
      <alignment horizontal="center" vertical="center" wrapText="1"/>
    </xf>
    <xf numFmtId="9" fontId="36" fillId="21" borderId="44" xfId="0" applyNumberFormat="1" applyFont="1" applyFill="1" applyBorder="1" applyAlignment="1">
      <alignment horizontal="center" vertical="center"/>
    </xf>
    <xf numFmtId="9" fontId="36" fillId="20" borderId="44" xfId="0" applyNumberFormat="1" applyFont="1" applyFill="1" applyBorder="1" applyAlignment="1">
      <alignment horizontal="center" vertical="center" wrapText="1"/>
    </xf>
    <xf numFmtId="9" fontId="36" fillId="20" borderId="43" xfId="0" applyNumberFormat="1" applyFont="1" applyFill="1" applyBorder="1" applyAlignment="1" applyProtection="1">
      <alignment horizontal="center" vertical="center"/>
    </xf>
    <xf numFmtId="0" fontId="36" fillId="20" borderId="44" xfId="0" applyFont="1" applyFill="1" applyBorder="1" applyAlignment="1" applyProtection="1">
      <alignment horizontal="center" vertical="center"/>
    </xf>
    <xf numFmtId="9" fontId="36" fillId="20" borderId="44" xfId="0" applyNumberFormat="1" applyFont="1" applyFill="1" applyBorder="1" applyAlignment="1" applyProtection="1">
      <alignment horizontal="center" vertical="center"/>
    </xf>
    <xf numFmtId="9" fontId="34" fillId="22" borderId="43" xfId="0" applyNumberFormat="1" applyFont="1" applyFill="1" applyBorder="1" applyAlignment="1" applyProtection="1">
      <alignment horizontal="center" vertical="center"/>
    </xf>
    <xf numFmtId="0" fontId="34" fillId="22" borderId="44" xfId="0" applyFont="1" applyFill="1" applyBorder="1" applyAlignment="1" applyProtection="1">
      <alignment horizontal="center" vertical="center"/>
    </xf>
    <xf numFmtId="9" fontId="34" fillId="22" borderId="44" xfId="0" applyNumberFormat="1" applyFont="1" applyFill="1" applyBorder="1" applyAlignment="1" applyProtection="1">
      <alignment horizontal="center" vertical="center"/>
    </xf>
    <xf numFmtId="0" fontId="34" fillId="23" borderId="43" xfId="0" applyFont="1" applyFill="1" applyBorder="1" applyAlignment="1">
      <alignment horizontal="left" vertical="center" indent="1"/>
    </xf>
    <xf numFmtId="0" fontId="35" fillId="23" borderId="44" xfId="0" applyFont="1" applyFill="1" applyBorder="1" applyAlignment="1">
      <alignment horizontal="right" vertical="center"/>
    </xf>
    <xf numFmtId="49" fontId="34" fillId="22" borderId="44" xfId="0" applyNumberFormat="1" applyFont="1" applyFill="1" applyBorder="1" applyAlignment="1">
      <alignment horizontal="center" vertical="center" wrapText="1"/>
    </xf>
    <xf numFmtId="9" fontId="34" fillId="23" borderId="44" xfId="0" applyNumberFormat="1" applyFont="1" applyFill="1" applyBorder="1" applyAlignment="1">
      <alignment horizontal="center" vertical="center"/>
    </xf>
    <xf numFmtId="9" fontId="34" fillId="22" borderId="44" xfId="0" applyNumberFormat="1" applyFont="1" applyFill="1" applyBorder="1" applyAlignment="1">
      <alignment horizontal="center" vertical="center" wrapText="1"/>
    </xf>
    <xf numFmtId="9" fontId="67" fillId="8" borderId="43" xfId="0" applyNumberFormat="1" applyFont="1" applyFill="1" applyBorder="1" applyAlignment="1" applyProtection="1">
      <alignment horizontal="center" vertical="center"/>
    </xf>
    <xf numFmtId="0" fontId="67" fillId="8" borderId="44" xfId="0" applyFont="1" applyFill="1" applyBorder="1" applyAlignment="1" applyProtection="1">
      <alignment horizontal="center" vertical="center"/>
    </xf>
    <xf numFmtId="9" fontId="67" fillId="8" borderId="44" xfId="0" applyNumberFormat="1" applyFont="1" applyFill="1" applyBorder="1" applyAlignment="1" applyProtection="1">
      <alignment horizontal="center" vertical="center"/>
    </xf>
    <xf numFmtId="0" fontId="34" fillId="10" borderId="43" xfId="0" applyFont="1" applyFill="1" applyBorder="1" applyAlignment="1">
      <alignment horizontal="left" vertical="center" indent="1"/>
    </xf>
    <xf numFmtId="0" fontId="35" fillId="10" borderId="44" xfId="0" applyFont="1" applyFill="1" applyBorder="1" applyAlignment="1">
      <alignment horizontal="right" vertical="center"/>
    </xf>
    <xf numFmtId="49" fontId="34" fillId="8" borderId="44" xfId="0" applyNumberFormat="1" applyFont="1" applyFill="1" applyBorder="1" applyAlignment="1">
      <alignment horizontal="center" vertical="center" wrapText="1"/>
    </xf>
    <xf numFmtId="9" fontId="67" fillId="10" borderId="44" xfId="0" applyNumberFormat="1" applyFont="1" applyFill="1" applyBorder="1" applyAlignment="1">
      <alignment horizontal="center" vertical="center"/>
    </xf>
    <xf numFmtId="9" fontId="34" fillId="8" borderId="44" xfId="0" applyNumberFormat="1" applyFont="1" applyFill="1" applyBorder="1" applyAlignment="1">
      <alignment horizontal="center" vertical="center" wrapText="1"/>
    </xf>
    <xf numFmtId="0" fontId="8" fillId="24" borderId="5" xfId="0" applyFont="1" applyFill="1" applyBorder="1" applyAlignment="1">
      <alignment horizontal="left" vertical="center" indent="1"/>
    </xf>
    <xf numFmtId="0" fontId="4" fillId="24" borderId="6" xfId="0" applyFont="1" applyFill="1" applyBorder="1" applyAlignment="1">
      <alignment vertical="center"/>
    </xf>
    <xf numFmtId="0" fontId="26" fillId="24" borderId="6" xfId="0" applyFont="1" applyFill="1" applyBorder="1" applyAlignment="1">
      <alignment vertical="center"/>
    </xf>
    <xf numFmtId="0" fontId="4" fillId="24" borderId="8" xfId="0" applyFont="1" applyFill="1" applyBorder="1" applyAlignment="1">
      <alignment vertical="center"/>
    </xf>
    <xf numFmtId="0" fontId="8" fillId="24" borderId="19" xfId="0" applyFont="1" applyFill="1" applyBorder="1" applyAlignment="1">
      <alignment horizontal="left" vertical="center" indent="1"/>
    </xf>
    <xf numFmtId="0" fontId="4" fillId="24" borderId="21" xfId="0" applyFont="1" applyFill="1" applyBorder="1" applyAlignment="1">
      <alignment vertical="center"/>
    </xf>
    <xf numFmtId="0" fontId="5" fillId="24" borderId="18" xfId="0" applyFont="1" applyFill="1" applyBorder="1" applyAlignment="1">
      <alignment horizontal="left" vertical="center" indent="1"/>
    </xf>
    <xf numFmtId="0" fontId="8" fillId="24" borderId="0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17" xfId="0" applyFont="1" applyFill="1" applyBorder="1" applyAlignment="1">
      <alignment vertical="center"/>
    </xf>
    <xf numFmtId="0" fontId="6" fillId="24" borderId="20" xfId="0" applyFont="1" applyFill="1" applyBorder="1" applyAlignment="1">
      <alignment vertical="center"/>
    </xf>
    <xf numFmtId="0" fontId="28" fillId="24" borderId="20" xfId="0" applyFont="1" applyFill="1" applyBorder="1" applyAlignment="1">
      <alignment vertical="center"/>
    </xf>
    <xf numFmtId="0" fontId="11" fillId="24" borderId="18" xfId="0" applyFont="1" applyFill="1" applyBorder="1" applyAlignment="1">
      <alignment horizontal="left" vertical="center" indent="1"/>
    </xf>
    <xf numFmtId="0" fontId="6" fillId="24" borderId="0" xfId="0" applyFont="1" applyFill="1" applyBorder="1" applyAlignment="1">
      <alignment horizontal="left" vertical="center"/>
    </xf>
    <xf numFmtId="0" fontId="28" fillId="24" borderId="0" xfId="0" applyFont="1" applyFill="1" applyBorder="1" applyAlignment="1">
      <alignment horizontal="left" vertical="center"/>
    </xf>
    <xf numFmtId="0" fontId="6" fillId="24" borderId="17" xfId="0" applyFont="1" applyFill="1" applyBorder="1" applyAlignment="1">
      <alignment horizontal="left" vertical="center"/>
    </xf>
    <xf numFmtId="0" fontId="5" fillId="24" borderId="22" xfId="0" applyFont="1" applyFill="1" applyBorder="1" applyAlignment="1">
      <alignment horizontal="left" vertical="center" indent="1"/>
    </xf>
    <xf numFmtId="0" fontId="6" fillId="24" borderId="23" xfId="0" applyFont="1" applyFill="1" applyBorder="1" applyAlignment="1">
      <alignment horizontal="left" vertical="center"/>
    </xf>
    <xf numFmtId="0" fontId="28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vertical="center"/>
    </xf>
    <xf numFmtId="0" fontId="4" fillId="25" borderId="1" xfId="0" applyFont="1" applyFill="1" applyBorder="1" applyAlignment="1">
      <alignment horizontal="center" vertical="center" wrapText="1"/>
    </xf>
    <xf numFmtId="0" fontId="56" fillId="25" borderId="49" xfId="0" applyFont="1" applyFill="1" applyBorder="1" applyAlignment="1" applyProtection="1">
      <alignment horizontal="center" vertical="center" wrapText="1"/>
    </xf>
    <xf numFmtId="0" fontId="51" fillId="25" borderId="0" xfId="0" applyFont="1" applyFill="1" applyBorder="1" applyAlignment="1" applyProtection="1">
      <alignment horizontal="center" vertical="center"/>
    </xf>
    <xf numFmtId="0" fontId="56" fillId="25" borderId="50" xfId="0" applyFont="1" applyFill="1" applyBorder="1" applyAlignment="1" applyProtection="1">
      <alignment horizontal="center" vertical="center" wrapText="1"/>
    </xf>
    <xf numFmtId="0" fontId="51" fillId="25" borderId="51" xfId="0" applyFont="1" applyFill="1" applyBorder="1" applyAlignment="1" applyProtection="1">
      <alignment horizontal="center" vertical="center" wrapText="1"/>
    </xf>
    <xf numFmtId="0" fontId="56" fillId="25" borderId="52" xfId="0" applyFont="1" applyFill="1" applyBorder="1" applyAlignment="1" applyProtection="1">
      <alignment horizontal="center" vertical="center" wrapText="1"/>
    </xf>
    <xf numFmtId="0" fontId="56" fillId="25" borderId="53" xfId="0" applyFont="1" applyFill="1" applyBorder="1" applyAlignment="1" applyProtection="1">
      <alignment horizontal="center" vertical="center" wrapText="1"/>
    </xf>
    <xf numFmtId="0" fontId="5" fillId="24" borderId="46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right" vertical="center"/>
    </xf>
    <xf numFmtId="0" fontId="5" fillId="24" borderId="49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right" vertical="center"/>
    </xf>
    <xf numFmtId="0" fontId="4" fillId="24" borderId="49" xfId="0" applyFont="1" applyFill="1" applyBorder="1" applyAlignment="1">
      <alignment horizontal="center" vertical="center"/>
    </xf>
    <xf numFmtId="9" fontId="64" fillId="24" borderId="0" xfId="0" applyNumberFormat="1" applyFont="1" applyFill="1" applyBorder="1" applyAlignment="1" applyProtection="1">
      <alignment horizontal="center" vertical="center" wrapText="1"/>
    </xf>
    <xf numFmtId="0" fontId="4" fillId="24" borderId="51" xfId="0" applyFont="1" applyFill="1" applyBorder="1" applyAlignment="1">
      <alignment horizontal="right" vertical="center"/>
    </xf>
    <xf numFmtId="0" fontId="4" fillId="24" borderId="43" xfId="0" applyFont="1" applyFill="1" applyBorder="1" applyAlignment="1">
      <alignment horizontal="left" vertical="center" indent="1"/>
    </xf>
    <xf numFmtId="0" fontId="4" fillId="24" borderId="44" xfId="0" applyFont="1" applyFill="1" applyBorder="1" applyAlignment="1">
      <alignment horizontal="center" vertical="center"/>
    </xf>
    <xf numFmtId="49" fontId="53" fillId="25" borderId="44" xfId="0" applyNumberFormat="1" applyFont="1" applyFill="1" applyBorder="1" applyAlignment="1">
      <alignment horizontal="center" vertical="center" wrapText="1"/>
    </xf>
    <xf numFmtId="49" fontId="4" fillId="25" borderId="44" xfId="0" applyNumberFormat="1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/>
    </xf>
    <xf numFmtId="0" fontId="25" fillId="13" borderId="46" xfId="0" applyFont="1" applyFill="1" applyBorder="1" applyAlignment="1">
      <alignment vertical="center"/>
    </xf>
    <xf numFmtId="0" fontId="25" fillId="13" borderId="48" xfId="0" applyFont="1" applyFill="1" applyBorder="1" applyAlignment="1">
      <alignment vertical="center"/>
    </xf>
    <xf numFmtId="9" fontId="25" fillId="0" borderId="49" xfId="0" applyNumberFormat="1" applyFont="1" applyBorder="1" applyAlignment="1">
      <alignment horizontal="center" vertical="center"/>
    </xf>
    <xf numFmtId="0" fontId="25" fillId="0" borderId="50" xfId="0" applyNumberFormat="1" applyFont="1" applyBorder="1" applyAlignment="1">
      <alignment vertical="center"/>
    </xf>
    <xf numFmtId="9" fontId="25" fillId="0" borderId="51" xfId="0" applyNumberFormat="1" applyFont="1" applyBorder="1" applyAlignment="1">
      <alignment horizontal="center" vertical="center"/>
    </xf>
    <xf numFmtId="0" fontId="25" fillId="0" borderId="53" xfId="0" applyNumberFormat="1" applyFont="1" applyBorder="1" applyAlignment="1">
      <alignment vertical="center"/>
    </xf>
    <xf numFmtId="0" fontId="25" fillId="13" borderId="47" xfId="0" applyFont="1" applyFill="1" applyBorder="1" applyAlignment="1">
      <alignment vertical="center"/>
    </xf>
    <xf numFmtId="0" fontId="25" fillId="0" borderId="58" xfId="0" applyFont="1" applyBorder="1" applyAlignment="1">
      <alignment vertical="center"/>
    </xf>
    <xf numFmtId="9" fontId="25" fillId="0" borderId="59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vertical="center"/>
    </xf>
    <xf numFmtId="9" fontId="25" fillId="0" borderId="61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 vertical="center"/>
    </xf>
    <xf numFmtId="0" fontId="25" fillId="0" borderId="63" xfId="0" applyFont="1" applyBorder="1" applyAlignment="1">
      <alignment vertical="center" wrapText="1"/>
    </xf>
    <xf numFmtId="9" fontId="25" fillId="0" borderId="64" xfId="0" applyNumberFormat="1" applyFont="1" applyBorder="1" applyAlignment="1">
      <alignment horizontal="center" vertical="center"/>
    </xf>
    <xf numFmtId="49" fontId="25" fillId="0" borderId="50" xfId="0" applyNumberFormat="1" applyFont="1" applyBorder="1" applyAlignment="1">
      <alignment vertical="center"/>
    </xf>
    <xf numFmtId="0" fontId="72" fillId="26" borderId="16" xfId="0" applyFont="1" applyFill="1" applyBorder="1" applyAlignment="1">
      <alignment horizontal="left" vertical="center" indent="1"/>
    </xf>
    <xf numFmtId="0" fontId="72" fillId="26" borderId="27" xfId="0" applyFont="1" applyFill="1" applyBorder="1" applyAlignment="1">
      <alignment horizontal="left" vertical="center" indent="1"/>
    </xf>
    <xf numFmtId="9" fontId="72" fillId="26" borderId="27" xfId="0" applyNumberFormat="1" applyFont="1" applyFill="1" applyBorder="1" applyAlignment="1">
      <alignment horizontal="center" vertical="center"/>
    </xf>
    <xf numFmtId="9" fontId="72" fillId="26" borderId="28" xfId="0" applyNumberFormat="1" applyFont="1" applyFill="1" applyBorder="1" applyAlignment="1">
      <alignment horizontal="center" vertical="center"/>
    </xf>
    <xf numFmtId="9" fontId="73" fillId="13" borderId="43" xfId="0" applyNumberFormat="1" applyFont="1" applyFill="1" applyBorder="1" applyAlignment="1" applyProtection="1">
      <alignment horizontal="center" vertical="center"/>
    </xf>
    <xf numFmtId="0" fontId="73" fillId="13" borderId="44" xfId="0" applyFont="1" applyFill="1" applyBorder="1" applyAlignment="1" applyProtection="1">
      <alignment horizontal="center" vertical="center"/>
    </xf>
    <xf numFmtId="9" fontId="73" fillId="13" borderId="44" xfId="0" applyNumberFormat="1" applyFont="1" applyFill="1" applyBorder="1" applyAlignment="1" applyProtection="1">
      <alignment horizontal="center" vertical="center"/>
    </xf>
    <xf numFmtId="9" fontId="75" fillId="28" borderId="49" xfId="0" applyNumberFormat="1" applyFont="1" applyFill="1" applyBorder="1" applyAlignment="1" applyProtection="1">
      <alignment horizontal="center" vertical="center"/>
    </xf>
    <xf numFmtId="9" fontId="75" fillId="28" borderId="50" xfId="0" applyNumberFormat="1" applyFont="1" applyFill="1" applyBorder="1" applyAlignment="1" applyProtection="1">
      <alignment horizontal="center" vertical="center"/>
    </xf>
    <xf numFmtId="9" fontId="76" fillId="27" borderId="49" xfId="0" applyNumberFormat="1" applyFont="1" applyFill="1" applyBorder="1" applyAlignment="1" applyProtection="1">
      <alignment horizontal="center" vertical="center"/>
    </xf>
    <xf numFmtId="9" fontId="76" fillId="27" borderId="50" xfId="0" applyNumberFormat="1" applyFont="1" applyFill="1" applyBorder="1" applyAlignment="1" applyProtection="1">
      <alignment horizontal="center" vertical="center"/>
    </xf>
    <xf numFmtId="9" fontId="77" fillId="26" borderId="51" xfId="0" applyNumberFormat="1" applyFont="1" applyFill="1" applyBorder="1" applyAlignment="1" applyProtection="1">
      <alignment horizontal="center" vertical="center"/>
    </xf>
    <xf numFmtId="9" fontId="77" fillId="26" borderId="53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27" xfId="0" applyFont="1" applyFill="1" applyBorder="1" applyAlignment="1">
      <alignment horizontal="center" vertical="center"/>
    </xf>
    <xf numFmtId="0" fontId="4" fillId="25" borderId="28" xfId="0" applyFont="1" applyFill="1" applyBorder="1" applyAlignment="1">
      <alignment horizontal="center" vertical="center"/>
    </xf>
    <xf numFmtId="0" fontId="56" fillId="9" borderId="0" xfId="0" applyFont="1" applyFill="1" applyBorder="1" applyAlignment="1" applyProtection="1">
      <alignment vertical="center" wrapText="1"/>
      <protection locked="0"/>
    </xf>
    <xf numFmtId="0" fontId="56" fillId="9" borderId="52" xfId="0" applyFont="1" applyFill="1" applyBorder="1" applyAlignment="1" applyProtection="1">
      <alignment vertical="center" wrapText="1"/>
      <protection locked="0"/>
    </xf>
    <xf numFmtId="0" fontId="56" fillId="15" borderId="0" xfId="0" applyFont="1" applyFill="1" applyBorder="1" applyAlignment="1" applyProtection="1">
      <alignment horizontal="left" vertical="center" wrapText="1"/>
      <protection locked="0"/>
    </xf>
    <xf numFmtId="0" fontId="56" fillId="15" borderId="52" xfId="0" applyFont="1" applyFill="1" applyBorder="1" applyAlignment="1" applyProtection="1">
      <alignment horizontal="left" vertical="center" wrapText="1"/>
      <protection locked="0"/>
    </xf>
    <xf numFmtId="0" fontId="56" fillId="16" borderId="0" xfId="0" applyFont="1" applyFill="1" applyBorder="1" applyAlignment="1" applyProtection="1">
      <alignment horizontal="left" vertical="center" wrapText="1"/>
      <protection locked="0"/>
    </xf>
    <xf numFmtId="0" fontId="56" fillId="16" borderId="52" xfId="0" applyFont="1" applyFill="1" applyBorder="1" applyAlignment="1" applyProtection="1">
      <alignment horizontal="left" vertical="center" wrapText="1"/>
      <protection locked="0"/>
    </xf>
    <xf numFmtId="0" fontId="68" fillId="14" borderId="0" xfId="0" applyFont="1" applyFill="1" applyBorder="1" applyAlignment="1" applyProtection="1">
      <alignment horizontal="left" vertical="center" wrapText="1"/>
    </xf>
    <xf numFmtId="9" fontId="58" fillId="14" borderId="0" xfId="0" applyNumberFormat="1" applyFont="1" applyFill="1" applyBorder="1" applyAlignment="1">
      <alignment horizontal="center" vertical="center" wrapText="1"/>
    </xf>
    <xf numFmtId="0" fontId="68" fillId="14" borderId="52" xfId="0" applyFont="1" applyFill="1" applyBorder="1" applyAlignment="1" applyProtection="1">
      <alignment horizontal="left" vertical="center" wrapText="1"/>
    </xf>
    <xf numFmtId="9" fontId="58" fillId="14" borderId="52" xfId="0" applyNumberFormat="1" applyFont="1" applyFill="1" applyBorder="1" applyAlignment="1">
      <alignment horizontal="center" vertical="center" wrapText="1"/>
    </xf>
    <xf numFmtId="0" fontId="68" fillId="15" borderId="0" xfId="0" applyFont="1" applyFill="1" applyBorder="1" applyAlignment="1" applyProtection="1">
      <alignment horizontal="left" vertical="center" wrapText="1"/>
    </xf>
    <xf numFmtId="9" fontId="58" fillId="15" borderId="0" xfId="0" applyNumberFormat="1" applyFont="1" applyFill="1" applyBorder="1" applyAlignment="1">
      <alignment horizontal="center" vertical="center" wrapText="1"/>
    </xf>
    <xf numFmtId="0" fontId="68" fillId="15" borderId="52" xfId="0" applyFont="1" applyFill="1" applyBorder="1" applyAlignment="1" applyProtection="1">
      <alignment horizontal="left" vertical="center" wrapText="1"/>
    </xf>
    <xf numFmtId="9" fontId="58" fillId="15" borderId="52" xfId="0" applyNumberFormat="1" applyFont="1" applyFill="1" applyBorder="1" applyAlignment="1">
      <alignment horizontal="center" vertical="center" wrapText="1"/>
    </xf>
    <xf numFmtId="0" fontId="68" fillId="16" borderId="0" xfId="0" applyFont="1" applyFill="1" applyBorder="1" applyAlignment="1" applyProtection="1">
      <alignment horizontal="left" vertical="center" wrapText="1"/>
    </xf>
    <xf numFmtId="9" fontId="58" fillId="16" borderId="0" xfId="0" applyNumberFormat="1" applyFont="1" applyFill="1" applyBorder="1" applyAlignment="1">
      <alignment horizontal="center" vertical="center" wrapText="1"/>
    </xf>
    <xf numFmtId="0" fontId="68" fillId="16" borderId="52" xfId="0" applyFont="1" applyFill="1" applyBorder="1" applyAlignment="1" applyProtection="1">
      <alignment horizontal="left" vertical="center" wrapText="1"/>
    </xf>
    <xf numFmtId="9" fontId="58" fillId="16" borderId="52" xfId="0" applyNumberFormat="1" applyFont="1" applyFill="1" applyBorder="1" applyAlignment="1">
      <alignment horizontal="center" vertical="center" wrapText="1"/>
    </xf>
    <xf numFmtId="0" fontId="74" fillId="12" borderId="0" xfId="0" applyFont="1" applyFill="1" applyBorder="1" applyAlignment="1">
      <alignment horizontal="left" vertical="center" indent="1"/>
    </xf>
    <xf numFmtId="0" fontId="78" fillId="11" borderId="0" xfId="0" applyFont="1" applyFill="1" applyBorder="1" applyAlignment="1">
      <alignment horizontal="right" vertical="center"/>
    </xf>
    <xf numFmtId="9" fontId="79" fillId="11" borderId="0" xfId="0" applyNumberFormat="1" applyFont="1" applyFill="1" applyBorder="1" applyAlignment="1">
      <alignment horizontal="center" vertical="center"/>
    </xf>
    <xf numFmtId="9" fontId="74" fillId="11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41" fillId="2" borderId="6" xfId="0" applyFont="1" applyFill="1" applyBorder="1" applyAlignment="1">
      <alignment horizontal="left" vertical="center" indent="1"/>
    </xf>
    <xf numFmtId="9" fontId="3" fillId="2" borderId="6" xfId="0" applyNumberFormat="1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>
      <alignment horizontal="center" vertical="center"/>
    </xf>
    <xf numFmtId="0" fontId="74" fillId="17" borderId="43" xfId="0" applyFont="1" applyFill="1" applyBorder="1" applyAlignment="1">
      <alignment horizontal="left" vertical="center" indent="1"/>
    </xf>
    <xf numFmtId="0" fontId="78" fillId="13" borderId="44" xfId="0" applyFont="1" applyFill="1" applyBorder="1" applyAlignment="1">
      <alignment horizontal="right" vertical="center"/>
    </xf>
    <xf numFmtId="9" fontId="79" fillId="13" borderId="44" xfId="0" applyNumberFormat="1" applyFont="1" applyFill="1" applyBorder="1" applyAlignment="1">
      <alignment horizontal="center" vertical="center"/>
    </xf>
    <xf numFmtId="9" fontId="74" fillId="13" borderId="45" xfId="0" applyNumberFormat="1" applyFont="1" applyFill="1" applyBorder="1" applyAlignment="1">
      <alignment horizontal="center" vertical="center"/>
    </xf>
    <xf numFmtId="0" fontId="67" fillId="27" borderId="4" xfId="0" applyFont="1" applyFill="1" applyBorder="1" applyAlignment="1">
      <alignment horizontal="left" vertical="center" indent="1"/>
    </xf>
    <xf numFmtId="0" fontId="67" fillId="27" borderId="7" xfId="0" applyFont="1" applyFill="1" applyBorder="1" applyAlignment="1">
      <alignment horizontal="left" vertical="center" indent="1"/>
    </xf>
    <xf numFmtId="9" fontId="67" fillId="27" borderId="7" xfId="0" applyNumberFormat="1" applyFont="1" applyFill="1" applyBorder="1" applyAlignment="1">
      <alignment horizontal="center" vertical="center"/>
    </xf>
    <xf numFmtId="9" fontId="67" fillId="27" borderId="11" xfId="0" applyNumberFormat="1" applyFont="1" applyFill="1" applyBorder="1" applyAlignment="1">
      <alignment horizontal="center" vertical="center"/>
    </xf>
    <xf numFmtId="0" fontId="67" fillId="28" borderId="43" xfId="0" applyFont="1" applyFill="1" applyBorder="1" applyAlignment="1">
      <alignment horizontal="left" vertical="center" indent="1"/>
    </xf>
    <xf numFmtId="0" fontId="67" fillId="28" borderId="44" xfId="0" applyFont="1" applyFill="1" applyBorder="1" applyAlignment="1">
      <alignment horizontal="left" vertical="center" indent="1"/>
    </xf>
    <xf numFmtId="9" fontId="67" fillId="28" borderId="44" xfId="0" applyNumberFormat="1" applyFont="1" applyFill="1" applyBorder="1" applyAlignment="1">
      <alignment horizontal="center" vertical="center"/>
    </xf>
    <xf numFmtId="9" fontId="67" fillId="28" borderId="45" xfId="0" applyNumberFormat="1" applyFont="1" applyFill="1" applyBorder="1" applyAlignment="1">
      <alignment horizontal="center" vertical="center"/>
    </xf>
    <xf numFmtId="0" fontId="4" fillId="25" borderId="27" xfId="0" applyFont="1" applyFill="1" applyBorder="1" applyAlignment="1" applyProtection="1">
      <alignment horizontal="left" vertical="center" indent="1"/>
    </xf>
    <xf numFmtId="0" fontId="4" fillId="25" borderId="34" xfId="0" applyFont="1" applyFill="1" applyBorder="1" applyAlignment="1" applyProtection="1">
      <alignment horizontal="left" vertical="center" indent="1"/>
    </xf>
    <xf numFmtId="49" fontId="5" fillId="25" borderId="9" xfId="0" applyNumberFormat="1" applyFont="1" applyFill="1" applyBorder="1" applyAlignment="1" applyProtection="1">
      <alignment horizontal="center" vertical="center"/>
    </xf>
    <xf numFmtId="9" fontId="5" fillId="25" borderId="25" xfId="0" applyNumberFormat="1" applyFont="1" applyFill="1" applyBorder="1" applyAlignment="1">
      <alignment horizontal="center" vertical="center"/>
    </xf>
    <xf numFmtId="9" fontId="4" fillId="25" borderId="27" xfId="0" applyNumberFormat="1" applyFont="1" applyFill="1" applyBorder="1" applyAlignment="1" applyProtection="1">
      <alignment horizontal="left" vertical="center" indent="1"/>
    </xf>
    <xf numFmtId="9" fontId="4" fillId="25" borderId="34" xfId="0" applyNumberFormat="1" applyFont="1" applyFill="1" applyBorder="1" applyAlignment="1" applyProtection="1">
      <alignment horizontal="left" vertical="center" indent="1"/>
    </xf>
    <xf numFmtId="49" fontId="5" fillId="25" borderId="10" xfId="0" applyNumberFormat="1" applyFont="1" applyFill="1" applyBorder="1" applyAlignment="1" applyProtection="1">
      <alignment horizontal="center" vertical="center"/>
    </xf>
    <xf numFmtId="9" fontId="5" fillId="25" borderId="26" xfId="0" applyNumberFormat="1" applyFont="1" applyFill="1" applyBorder="1" applyAlignment="1">
      <alignment horizontal="center" vertical="center"/>
    </xf>
    <xf numFmtId="0" fontId="4" fillId="25" borderId="27" xfId="0" applyFont="1" applyFill="1" applyBorder="1" applyAlignment="1" applyProtection="1">
      <alignment horizontal="left" vertical="center"/>
    </xf>
    <xf numFmtId="9" fontId="4" fillId="25" borderId="27" xfId="0" applyNumberFormat="1" applyFont="1" applyFill="1" applyBorder="1" applyAlignment="1" applyProtection="1">
      <alignment horizontal="left" vertical="center"/>
    </xf>
    <xf numFmtId="0" fontId="4" fillId="25" borderId="5" xfId="0" applyFont="1" applyFill="1" applyBorder="1" applyAlignment="1">
      <alignment horizontal="center" vertical="center"/>
    </xf>
    <xf numFmtId="0" fontId="4" fillId="29" borderId="27" xfId="0" applyFont="1" applyFill="1" applyBorder="1" applyAlignment="1" applyProtection="1">
      <alignment horizontal="left" vertical="center"/>
    </xf>
    <xf numFmtId="0" fontId="4" fillId="29" borderId="27" xfId="0" applyFont="1" applyFill="1" applyBorder="1" applyAlignment="1" applyProtection="1">
      <alignment horizontal="left" vertical="center" indent="1"/>
    </xf>
    <xf numFmtId="0" fontId="4" fillId="29" borderId="34" xfId="0" applyFont="1" applyFill="1" applyBorder="1" applyAlignment="1" applyProtection="1">
      <alignment horizontal="left" vertical="center" indent="1"/>
    </xf>
    <xf numFmtId="49" fontId="5" fillId="29" borderId="10" xfId="0" applyNumberFormat="1" applyFont="1" applyFill="1" applyBorder="1" applyAlignment="1" applyProtection="1">
      <alignment horizontal="center" vertical="center"/>
    </xf>
    <xf numFmtId="9" fontId="5" fillId="29" borderId="26" xfId="0" applyNumberFormat="1" applyFont="1" applyFill="1" applyBorder="1" applyAlignment="1">
      <alignment horizontal="center" vertical="center"/>
    </xf>
    <xf numFmtId="0" fontId="4" fillId="29" borderId="28" xfId="0" applyFont="1" applyFill="1" applyBorder="1" applyAlignment="1" applyProtection="1">
      <alignment horizontal="left" vertical="center" indent="1"/>
    </xf>
    <xf numFmtId="49" fontId="5" fillId="29" borderId="1" xfId="0" applyNumberFormat="1" applyFont="1" applyFill="1" applyBorder="1" applyAlignment="1" applyProtection="1">
      <alignment horizontal="center" vertical="center"/>
    </xf>
    <xf numFmtId="9" fontId="5" fillId="29" borderId="1" xfId="0" applyNumberFormat="1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left" vertical="center" wrapText="1"/>
    </xf>
    <xf numFmtId="0" fontId="8" fillId="24" borderId="21" xfId="0" applyFont="1" applyFill="1" applyBorder="1" applyAlignment="1">
      <alignment horizontal="left" vertical="center" wrapText="1"/>
    </xf>
    <xf numFmtId="0" fontId="17" fillId="11" borderId="43" xfId="0" applyFont="1" applyFill="1" applyBorder="1" applyAlignment="1">
      <alignment horizontal="center" vertical="center"/>
    </xf>
    <xf numFmtId="0" fontId="17" fillId="11" borderId="44" xfId="0" applyFont="1" applyFill="1" applyBorder="1" applyAlignment="1">
      <alignment horizontal="center" vertical="center"/>
    </xf>
    <xf numFmtId="0" fontId="17" fillId="11" borderId="45" xfId="0" applyFont="1" applyFill="1" applyBorder="1" applyAlignment="1">
      <alignment horizontal="center" vertical="center"/>
    </xf>
    <xf numFmtId="0" fontId="23" fillId="18" borderId="4" xfId="0" applyFont="1" applyFill="1" applyBorder="1" applyAlignment="1">
      <alignment horizontal="left" vertical="center" indent="1"/>
    </xf>
    <xf numFmtId="0" fontId="17" fillId="18" borderId="7" xfId="0" applyFont="1" applyFill="1" applyBorder="1" applyAlignment="1">
      <alignment horizontal="left" vertical="center" indent="1"/>
    </xf>
    <xf numFmtId="0" fontId="17" fillId="18" borderId="11" xfId="0" applyFont="1" applyFill="1" applyBorder="1" applyAlignment="1">
      <alignment horizontal="left" vertical="center" indent="1"/>
    </xf>
    <xf numFmtId="0" fontId="4" fillId="29" borderId="65" xfId="0" applyFont="1" applyFill="1" applyBorder="1" applyAlignment="1">
      <alignment horizontal="center" vertical="center"/>
    </xf>
    <xf numFmtId="0" fontId="4" fillId="29" borderId="66" xfId="0" applyFont="1" applyFill="1" applyBorder="1" applyAlignment="1">
      <alignment horizontal="center" vertical="center"/>
    </xf>
    <xf numFmtId="0" fontId="4" fillId="29" borderId="67" xfId="0" applyFont="1" applyFill="1" applyBorder="1" applyAlignment="1">
      <alignment horizontal="center" vertical="center"/>
    </xf>
    <xf numFmtId="0" fontId="4" fillId="25" borderId="65" xfId="0" applyFont="1" applyFill="1" applyBorder="1" applyAlignment="1">
      <alignment horizontal="center" vertical="center"/>
    </xf>
    <xf numFmtId="0" fontId="4" fillId="25" borderId="66" xfId="0" applyFont="1" applyFill="1" applyBorder="1" applyAlignment="1">
      <alignment horizontal="center" vertical="center"/>
    </xf>
    <xf numFmtId="0" fontId="4" fillId="25" borderId="67" xfId="0" applyFont="1" applyFill="1" applyBorder="1" applyAlignment="1">
      <alignment horizontal="center" vertical="center"/>
    </xf>
    <xf numFmtId="0" fontId="17" fillId="13" borderId="32" xfId="0" applyFont="1" applyFill="1" applyBorder="1" applyAlignment="1">
      <alignment horizontal="center" vertical="center"/>
    </xf>
    <xf numFmtId="0" fontId="0" fillId="13" borderId="33" xfId="0" applyFont="1" applyFill="1" applyBorder="1" applyAlignment="1">
      <alignment horizontal="center"/>
    </xf>
    <xf numFmtId="0" fontId="0" fillId="13" borderId="36" xfId="0" applyFont="1" applyFill="1" applyBorder="1" applyAlignment="1">
      <alignment horizontal="center"/>
    </xf>
    <xf numFmtId="0" fontId="23" fillId="18" borderId="5" xfId="0" applyFont="1" applyFill="1" applyBorder="1" applyAlignment="1">
      <alignment horizontal="left" vertical="center" indent="1"/>
    </xf>
    <xf numFmtId="0" fontId="17" fillId="18" borderId="6" xfId="0" applyFont="1" applyFill="1" applyBorder="1" applyAlignment="1">
      <alignment horizontal="left" vertical="center" indent="1"/>
    </xf>
    <xf numFmtId="0" fontId="17" fillId="18" borderId="8" xfId="0" applyFont="1" applyFill="1" applyBorder="1" applyAlignment="1">
      <alignment horizontal="left" vertical="center" indent="1"/>
    </xf>
    <xf numFmtId="0" fontId="32" fillId="19" borderId="7" xfId="0" applyFont="1" applyFill="1" applyBorder="1" applyAlignment="1">
      <alignment vertical="center"/>
    </xf>
    <xf numFmtId="9" fontId="6" fillId="12" borderId="0" xfId="0" applyNumberFormat="1" applyFont="1" applyFill="1" applyBorder="1" applyAlignment="1" applyProtection="1">
      <alignment horizontal="left" vertical="center" indent="1"/>
      <protection locked="0"/>
    </xf>
    <xf numFmtId="0" fontId="18" fillId="11" borderId="0" xfId="0" applyFont="1" applyFill="1" applyBorder="1" applyAlignment="1" applyProtection="1">
      <alignment vertical="center"/>
      <protection locked="0"/>
    </xf>
    <xf numFmtId="0" fontId="0" fillId="11" borderId="0" xfId="0" applyFill="1" applyAlignment="1" applyProtection="1">
      <alignment vertical="center"/>
      <protection locked="0"/>
    </xf>
    <xf numFmtId="0" fontId="0" fillId="11" borderId="3" xfId="0" applyFill="1" applyBorder="1" applyAlignment="1" applyProtection="1">
      <alignment vertical="center"/>
      <protection locked="0"/>
    </xf>
    <xf numFmtId="49" fontId="7" fillId="12" borderId="0" xfId="0" applyNumberFormat="1" applyFont="1" applyFill="1" applyBorder="1" applyAlignment="1" applyProtection="1">
      <alignment horizontal="left" vertical="center" indent="1"/>
      <protection locked="0"/>
    </xf>
    <xf numFmtId="49" fontId="18" fillId="11" borderId="0" xfId="0" applyNumberFormat="1" applyFont="1" applyFill="1" applyBorder="1" applyAlignment="1" applyProtection="1">
      <alignment vertical="center"/>
      <protection locked="0"/>
    </xf>
    <xf numFmtId="0" fontId="13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/>
    </xf>
    <xf numFmtId="0" fontId="33" fillId="11" borderId="3" xfId="0" applyFont="1" applyFill="1" applyBorder="1" applyAlignment="1">
      <alignment vertical="center"/>
    </xf>
    <xf numFmtId="0" fontId="33" fillId="11" borderId="7" xfId="0" applyFont="1" applyFill="1" applyBorder="1" applyAlignment="1">
      <alignment vertical="center"/>
    </xf>
    <xf numFmtId="0" fontId="33" fillId="11" borderId="11" xfId="0" applyFont="1" applyFill="1" applyBorder="1" applyAlignment="1">
      <alignment vertical="center"/>
    </xf>
    <xf numFmtId="9" fontId="22" fillId="12" borderId="0" xfId="0" applyNumberFormat="1" applyFont="1" applyFill="1" applyBorder="1" applyAlignment="1" applyProtection="1">
      <alignment horizontal="left" vertical="center" indent="1"/>
      <protection locked="0"/>
    </xf>
    <xf numFmtId="0" fontId="0" fillId="11" borderId="0" xfId="0" applyFill="1" applyBorder="1" applyAlignment="1" applyProtection="1">
      <alignment vertical="center"/>
      <protection locked="0"/>
    </xf>
    <xf numFmtId="0" fontId="4" fillId="25" borderId="5" xfId="0" applyFont="1" applyFill="1" applyBorder="1" applyAlignment="1">
      <alignment horizontal="right" vertical="center"/>
    </xf>
    <xf numFmtId="0" fontId="4" fillId="25" borderId="6" xfId="0" applyFont="1" applyFill="1" applyBorder="1" applyAlignment="1">
      <alignment horizontal="right" vertical="center"/>
    </xf>
    <xf numFmtId="0" fontId="4" fillId="25" borderId="2" xfId="0" applyFont="1" applyFill="1" applyBorder="1" applyAlignment="1">
      <alignment horizontal="right" vertical="center"/>
    </xf>
    <xf numFmtId="0" fontId="4" fillId="25" borderId="0" xfId="0" applyFont="1" applyFill="1" applyBorder="1" applyAlignment="1">
      <alignment horizontal="right" vertical="center"/>
    </xf>
    <xf numFmtId="0" fontId="4" fillId="25" borderId="4" xfId="0" applyFont="1" applyFill="1" applyBorder="1" applyAlignment="1">
      <alignment horizontal="right" vertical="center"/>
    </xf>
    <xf numFmtId="0" fontId="4" fillId="25" borderId="7" xfId="0" applyFont="1" applyFill="1" applyBorder="1" applyAlignment="1">
      <alignment horizontal="right" vertical="center"/>
    </xf>
    <xf numFmtId="0" fontId="67" fillId="8" borderId="44" xfId="0" applyFont="1" applyFill="1" applyBorder="1" applyAlignment="1" applyProtection="1">
      <alignment horizontal="center" vertical="center"/>
    </xf>
    <xf numFmtId="0" fontId="67" fillId="8" borderId="45" xfId="0" applyFont="1" applyFill="1" applyBorder="1" applyAlignment="1" applyProtection="1">
      <alignment horizontal="center" vertical="center"/>
    </xf>
    <xf numFmtId="0" fontId="24" fillId="13" borderId="29" xfId="0" applyFont="1" applyFill="1" applyBorder="1" applyAlignment="1">
      <alignment horizontal="center" vertical="center"/>
    </xf>
    <xf numFmtId="0" fontId="24" fillId="13" borderId="30" xfId="0" applyFont="1" applyFill="1" applyBorder="1" applyAlignment="1">
      <alignment horizontal="center" vertical="center"/>
    </xf>
    <xf numFmtId="0" fontId="24" fillId="13" borderId="31" xfId="0" applyFont="1" applyFill="1" applyBorder="1" applyAlignment="1">
      <alignment horizontal="center" vertical="center"/>
    </xf>
    <xf numFmtId="0" fontId="13" fillId="2" borderId="57" xfId="0" applyFont="1" applyFill="1" applyBorder="1" applyAlignment="1">
      <alignment horizontal="center" vertical="center"/>
    </xf>
    <xf numFmtId="0" fontId="54" fillId="12" borderId="52" xfId="0" applyFont="1" applyFill="1" applyBorder="1" applyAlignment="1" applyProtection="1">
      <alignment horizontal="left" vertical="center" indent="1"/>
      <protection locked="0"/>
    </xf>
    <xf numFmtId="0" fontId="54" fillId="12" borderId="53" xfId="0" applyFont="1" applyFill="1" applyBorder="1" applyAlignment="1" applyProtection="1">
      <alignment horizontal="left" vertical="center" indent="1"/>
      <protection locked="0"/>
    </xf>
    <xf numFmtId="0" fontId="71" fillId="28" borderId="46" xfId="0" applyFont="1" applyFill="1" applyBorder="1" applyAlignment="1">
      <alignment horizontal="center" vertical="center"/>
    </xf>
    <xf numFmtId="0" fontId="71" fillId="28" borderId="47" xfId="0" applyFont="1" applyFill="1" applyBorder="1" applyAlignment="1">
      <alignment horizontal="center" vertical="center"/>
    </xf>
    <xf numFmtId="0" fontId="71" fillId="28" borderId="48" xfId="0" applyFont="1" applyFill="1" applyBorder="1" applyAlignment="1">
      <alignment horizontal="center" vertical="center"/>
    </xf>
    <xf numFmtId="164" fontId="22" fillId="3" borderId="0" xfId="0" applyNumberFormat="1" applyFont="1" applyFill="1" applyBorder="1" applyAlignment="1" applyProtection="1">
      <alignment horizontal="left" vertical="center" indent="1" shrinkToFit="1"/>
      <protection locked="0"/>
    </xf>
    <xf numFmtId="9" fontId="22" fillId="3" borderId="0" xfId="0" applyNumberFormat="1" applyFont="1" applyFill="1" applyBorder="1" applyAlignment="1" applyProtection="1">
      <alignment horizontal="left" vertical="center" indent="1"/>
      <protection locked="0"/>
    </xf>
    <xf numFmtId="9" fontId="14" fillId="24" borderId="47" xfId="0" applyNumberFormat="1" applyFont="1" applyFill="1" applyBorder="1" applyAlignment="1">
      <alignment horizontal="left" vertical="center" indent="1"/>
    </xf>
    <xf numFmtId="9" fontId="7" fillId="3" borderId="48" xfId="0" applyNumberFormat="1" applyFont="1" applyFill="1" applyBorder="1" applyAlignment="1" applyProtection="1">
      <alignment horizontal="center" vertical="top" wrapText="1"/>
      <protection locked="0"/>
    </xf>
    <xf numFmtId="9" fontId="7" fillId="3" borderId="50" xfId="0" applyNumberFormat="1" applyFont="1" applyFill="1" applyBorder="1" applyAlignment="1" applyProtection="1">
      <alignment horizontal="center" vertical="top" wrapText="1"/>
      <protection locked="0"/>
    </xf>
    <xf numFmtId="0" fontId="34" fillId="22" borderId="44" xfId="0" applyFont="1" applyFill="1" applyBorder="1" applyAlignment="1" applyProtection="1">
      <alignment horizontal="center" vertical="center"/>
    </xf>
    <xf numFmtId="0" fontId="34" fillId="22" borderId="45" xfId="0" applyFont="1" applyFill="1" applyBorder="1" applyAlignment="1" applyProtection="1">
      <alignment horizontal="center" vertical="center"/>
    </xf>
    <xf numFmtId="0" fontId="71" fillId="27" borderId="46" xfId="0" applyFont="1" applyFill="1" applyBorder="1" applyAlignment="1">
      <alignment horizontal="center" vertical="center"/>
    </xf>
    <xf numFmtId="0" fontId="71" fillId="27" borderId="47" xfId="0" applyFont="1" applyFill="1" applyBorder="1" applyAlignment="1">
      <alignment horizontal="center" vertical="center"/>
    </xf>
    <xf numFmtId="0" fontId="71" fillId="27" borderId="48" xfId="0" applyFont="1" applyFill="1" applyBorder="1" applyAlignment="1">
      <alignment horizontal="center" vertical="center"/>
    </xf>
    <xf numFmtId="0" fontId="36" fillId="20" borderId="44" xfId="0" applyFont="1" applyFill="1" applyBorder="1" applyAlignment="1" applyProtection="1">
      <alignment horizontal="center" vertical="center"/>
    </xf>
    <xf numFmtId="0" fontId="36" fillId="20" borderId="45" xfId="0" applyFont="1" applyFill="1" applyBorder="1" applyAlignment="1" applyProtection="1">
      <alignment horizontal="center" vertical="center"/>
    </xf>
    <xf numFmtId="0" fontId="70" fillId="26" borderId="46" xfId="0" applyFont="1" applyFill="1" applyBorder="1" applyAlignment="1">
      <alignment horizontal="center" vertical="center"/>
    </xf>
    <xf numFmtId="0" fontId="70" fillId="26" borderId="47" xfId="0" applyFont="1" applyFill="1" applyBorder="1" applyAlignment="1">
      <alignment horizontal="center" vertical="center"/>
    </xf>
    <xf numFmtId="0" fontId="70" fillId="26" borderId="48" xfId="0" applyFont="1" applyFill="1" applyBorder="1" applyAlignment="1">
      <alignment horizontal="center" vertical="center"/>
    </xf>
    <xf numFmtId="0" fontId="73" fillId="13" borderId="44" xfId="0" applyFont="1" applyFill="1" applyBorder="1" applyAlignment="1" applyProtection="1">
      <alignment horizontal="center" vertical="center"/>
    </xf>
    <xf numFmtId="0" fontId="73" fillId="13" borderId="45" xfId="0" applyFont="1" applyFill="1" applyBorder="1" applyAlignment="1" applyProtection="1">
      <alignment horizontal="center" vertical="center"/>
    </xf>
    <xf numFmtId="0" fontId="69" fillId="13" borderId="46" xfId="0" applyFont="1" applyFill="1" applyBorder="1" applyAlignment="1">
      <alignment horizontal="center" vertical="center"/>
    </xf>
    <xf numFmtId="0" fontId="69" fillId="13" borderId="47" xfId="0" applyFont="1" applyFill="1" applyBorder="1" applyAlignment="1">
      <alignment horizontal="center" vertical="center"/>
    </xf>
    <xf numFmtId="0" fontId="69" fillId="13" borderId="48" xfId="0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 applyProtection="1">
      <alignment horizontal="left" vertical="top" indent="2"/>
      <protection locked="0"/>
    </xf>
    <xf numFmtId="49" fontId="7" fillId="2" borderId="0" xfId="0" applyNumberFormat="1" applyFont="1" applyFill="1" applyAlignment="1" applyProtection="1">
      <alignment horizontal="left" vertical="top" indent="2"/>
      <protection locked="0"/>
    </xf>
    <xf numFmtId="49" fontId="7" fillId="2" borderId="38" xfId="0" applyNumberFormat="1" applyFont="1" applyFill="1" applyBorder="1" applyAlignment="1" applyProtection="1">
      <alignment horizontal="left" vertical="top" indent="2"/>
      <protection locked="0"/>
    </xf>
    <xf numFmtId="9" fontId="7" fillId="3" borderId="37" xfId="0" applyNumberFormat="1" applyFont="1" applyFill="1" applyBorder="1" applyAlignment="1" applyProtection="1">
      <alignment horizontal="left" vertical="top" indent="2"/>
      <protection locked="0"/>
    </xf>
    <xf numFmtId="0" fontId="7" fillId="2" borderId="0" xfId="0" applyFont="1" applyFill="1" applyAlignment="1" applyProtection="1">
      <alignment horizontal="left" vertical="top" indent="2"/>
      <protection locked="0"/>
    </xf>
    <xf numFmtId="0" fontId="7" fillId="2" borderId="38" xfId="0" applyFont="1" applyFill="1" applyBorder="1" applyAlignment="1" applyProtection="1">
      <alignment horizontal="left" vertical="top" indent="2"/>
      <protection locked="0"/>
    </xf>
    <xf numFmtId="9" fontId="7" fillId="3" borderId="0" xfId="0" applyNumberFormat="1" applyFont="1" applyFill="1" applyBorder="1" applyAlignment="1" applyProtection="1">
      <alignment horizontal="left" vertical="top" indent="2"/>
      <protection locked="0"/>
    </xf>
    <xf numFmtId="49" fontId="4" fillId="3" borderId="37" xfId="0" applyNumberFormat="1" applyFont="1" applyFill="1" applyBorder="1" applyAlignment="1" applyProtection="1">
      <alignment horizontal="left" vertical="top" indent="2"/>
    </xf>
    <xf numFmtId="0" fontId="4" fillId="2" borderId="0" xfId="0" applyNumberFormat="1" applyFont="1" applyFill="1" applyAlignment="1" applyProtection="1">
      <alignment horizontal="left" vertical="top" indent="2"/>
    </xf>
    <xf numFmtId="0" fontId="4" fillId="2" borderId="38" xfId="0" applyNumberFormat="1" applyFont="1" applyFill="1" applyBorder="1" applyAlignment="1" applyProtection="1">
      <alignment horizontal="left" vertical="top" indent="2"/>
    </xf>
    <xf numFmtId="9" fontId="4" fillId="3" borderId="37" xfId="0" applyNumberFormat="1" applyFont="1" applyFill="1" applyBorder="1" applyAlignment="1" applyProtection="1">
      <alignment horizontal="left" vertical="top" indent="2"/>
    </xf>
    <xf numFmtId="0" fontId="4" fillId="2" borderId="0" xfId="0" applyFont="1" applyFill="1" applyAlignment="1" applyProtection="1">
      <alignment horizontal="left" vertical="top" indent="2"/>
    </xf>
    <xf numFmtId="0" fontId="4" fillId="2" borderId="38" xfId="0" applyFont="1" applyFill="1" applyBorder="1" applyAlignment="1" applyProtection="1">
      <alignment horizontal="left" vertical="top" indent="2"/>
    </xf>
    <xf numFmtId="0" fontId="14" fillId="25" borderId="37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/>
    <xf numFmtId="0" fontId="15" fillId="25" borderId="38" xfId="0" applyFont="1" applyFill="1" applyBorder="1" applyAlignment="1"/>
    <xf numFmtId="0" fontId="3" fillId="25" borderId="37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/>
    <xf numFmtId="0" fontId="3" fillId="25" borderId="38" xfId="0" applyFont="1" applyFill="1" applyBorder="1" applyAlignme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3" fillId="2" borderId="2" xfId="0" applyFont="1" applyFill="1" applyBorder="1" applyAlignment="1" applyProtection="1">
      <alignment horizontal="left" vertical="top" wrapText="1" indent="1"/>
      <protection locked="0"/>
    </xf>
    <xf numFmtId="0" fontId="53" fillId="2" borderId="0" xfId="0" applyFont="1" applyFill="1" applyBorder="1" applyAlignment="1" applyProtection="1">
      <alignment horizontal="left" vertical="top" wrapText="1" indent="1"/>
      <protection locked="0"/>
    </xf>
    <xf numFmtId="0" fontId="53" fillId="2" borderId="3" xfId="0" applyFont="1" applyFill="1" applyBorder="1" applyAlignment="1" applyProtection="1">
      <alignment horizontal="left" vertical="top" wrapText="1" indent="1"/>
      <protection locked="0"/>
    </xf>
    <xf numFmtId="0" fontId="7" fillId="2" borderId="2" xfId="0" applyFont="1" applyFill="1" applyBorder="1" applyAlignment="1" applyProtection="1">
      <alignment horizontal="left" vertical="top" wrapText="1" indent="1"/>
      <protection locked="0"/>
    </xf>
    <xf numFmtId="0" fontId="7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3" xfId="0" applyFont="1" applyFill="1" applyBorder="1" applyAlignment="1" applyProtection="1">
      <alignment horizontal="left" vertical="top" wrapText="1" indent="1"/>
      <protection locked="0"/>
    </xf>
    <xf numFmtId="0" fontId="5" fillId="2" borderId="2" xfId="0" applyFont="1" applyFill="1" applyBorder="1" applyAlignment="1">
      <alignment horizontal="left" vertical="top" wrapText="1" indent="1"/>
    </xf>
    <xf numFmtId="0" fontId="4" fillId="2" borderId="0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top" wrapText="1" indent="1"/>
    </xf>
    <xf numFmtId="0" fontId="4" fillId="2" borderId="7" xfId="0" applyFont="1" applyFill="1" applyBorder="1" applyAlignment="1">
      <alignment horizontal="left" vertical="top" wrapText="1" indent="1"/>
    </xf>
    <xf numFmtId="0" fontId="4" fillId="2" borderId="11" xfId="0" applyFont="1" applyFill="1" applyBorder="1" applyAlignment="1">
      <alignment horizontal="left" vertical="top" wrapText="1" indent="1"/>
    </xf>
    <xf numFmtId="0" fontId="53" fillId="2" borderId="4" xfId="0" applyFont="1" applyFill="1" applyBorder="1" applyAlignment="1" applyProtection="1">
      <alignment horizontal="left" vertical="top" wrapText="1" indent="1"/>
      <protection locked="0"/>
    </xf>
    <xf numFmtId="0" fontId="53" fillId="2" borderId="7" xfId="0" applyFont="1" applyFill="1" applyBorder="1" applyAlignment="1" applyProtection="1">
      <alignment horizontal="left" vertical="top" wrapText="1" indent="1"/>
      <protection locked="0"/>
    </xf>
    <xf numFmtId="0" fontId="53" fillId="2" borderId="11" xfId="0" applyFont="1" applyFill="1" applyBorder="1" applyAlignment="1" applyProtection="1">
      <alignment horizontal="left" vertical="top" wrapText="1" indent="1"/>
      <protection locked="0"/>
    </xf>
    <xf numFmtId="0" fontId="14" fillId="25" borderId="29" xfId="0" applyFont="1" applyFill="1" applyBorder="1" applyAlignment="1">
      <alignment horizontal="center" vertical="center" wrapText="1"/>
    </xf>
    <xf numFmtId="0" fontId="14" fillId="25" borderId="30" xfId="0" applyFont="1" applyFill="1" applyBorder="1" applyAlignment="1">
      <alignment horizontal="center"/>
    </xf>
    <xf numFmtId="0" fontId="15" fillId="25" borderId="30" xfId="0" applyFont="1" applyFill="1" applyBorder="1" applyAlignment="1">
      <alignment horizontal="center"/>
    </xf>
    <xf numFmtId="0" fontId="15" fillId="25" borderId="31" xfId="0" applyFont="1" applyFill="1" applyBorder="1" applyAlignment="1">
      <alignment horizontal="center"/>
    </xf>
    <xf numFmtId="9" fontId="6" fillId="3" borderId="37" xfId="0" applyNumberFormat="1" applyFont="1" applyFill="1" applyBorder="1" applyAlignment="1" applyProtection="1">
      <alignment horizontal="left" vertical="center" indent="2"/>
      <protection locked="0"/>
    </xf>
    <xf numFmtId="9" fontId="6" fillId="3" borderId="0" xfId="0" applyNumberFormat="1" applyFont="1" applyFill="1" applyBorder="1" applyAlignment="1" applyProtection="1">
      <alignment horizontal="left" vertical="center" indent="2"/>
      <protection locked="0"/>
    </xf>
    <xf numFmtId="0" fontId="7" fillId="2" borderId="38" xfId="0" applyFont="1" applyFill="1" applyBorder="1" applyAlignment="1" applyProtection="1">
      <alignment horizontal="left" indent="2"/>
      <protection locked="0"/>
    </xf>
    <xf numFmtId="9" fontId="5" fillId="3" borderId="37" xfId="0" applyNumberFormat="1" applyFont="1" applyFill="1" applyBorder="1" applyAlignment="1" applyProtection="1">
      <alignment horizontal="left" vertical="center" wrapText="1" indent="2"/>
    </xf>
    <xf numFmtId="0" fontId="4" fillId="2" borderId="0" xfId="0" applyFont="1" applyFill="1" applyAlignment="1" applyProtection="1">
      <alignment horizontal="left" wrapText="1" indent="2"/>
    </xf>
    <xf numFmtId="0" fontId="4" fillId="2" borderId="38" xfId="0" applyFont="1" applyFill="1" applyBorder="1" applyAlignment="1" applyProtection="1">
      <alignment horizontal="left" wrapText="1" indent="2"/>
    </xf>
    <xf numFmtId="49" fontId="4" fillId="2" borderId="40" xfId="0" applyNumberFormat="1" applyFont="1" applyFill="1" applyBorder="1" applyAlignment="1">
      <alignment horizontal="center" vertical="center"/>
    </xf>
    <xf numFmtId="0" fontId="0" fillId="0" borderId="40" xfId="0" applyBorder="1" applyAlignment="1"/>
    <xf numFmtId="0" fontId="4" fillId="2" borderId="4" xfId="0" applyNumberFormat="1" applyFont="1" applyFill="1" applyBorder="1" applyAlignment="1">
      <alignment horizontal="left" vertical="top" wrapText="1" indent="1"/>
    </xf>
    <xf numFmtId="0" fontId="25" fillId="0" borderId="11" xfId="0" applyNumberFormat="1" applyFont="1" applyBorder="1" applyAlignment="1">
      <alignment horizontal="left" vertical="top" wrapText="1" indent="1"/>
    </xf>
    <xf numFmtId="0" fontId="25" fillId="0" borderId="11" xfId="0" applyNumberFormat="1" applyFont="1" applyBorder="1" applyAlignment="1">
      <alignment horizontal="left" indent="1"/>
    </xf>
    <xf numFmtId="49" fontId="5" fillId="2" borderId="39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0" fillId="0" borderId="39" xfId="0" applyNumberFormat="1" applyBorder="1" applyAlignment="1"/>
    <xf numFmtId="0" fontId="3" fillId="3" borderId="35" xfId="0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3" xfId="0" applyFont="1" applyFill="1" applyBorder="1" applyAlignment="1"/>
    <xf numFmtId="0" fontId="14" fillId="2" borderId="36" xfId="0" applyFont="1" applyFill="1" applyBorder="1" applyAlignment="1"/>
    <xf numFmtId="0" fontId="3" fillId="2" borderId="3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38" xfId="0" applyFont="1" applyFill="1" applyBorder="1" applyAlignment="1"/>
    <xf numFmtId="0" fontId="4" fillId="2" borderId="5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5" fillId="2" borderId="4" xfId="0" applyNumberFormat="1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/>
    </xf>
    <xf numFmtId="0" fontId="5" fillId="2" borderId="11" xfId="0" applyNumberFormat="1" applyFont="1" applyFill="1" applyBorder="1" applyAlignment="1">
      <alignment horizontal="center" vertical="top"/>
    </xf>
    <xf numFmtId="0" fontId="18" fillId="25" borderId="5" xfId="0" applyFont="1" applyFill="1" applyBorder="1" applyAlignment="1">
      <alignment horizontal="center" vertical="center"/>
    </xf>
    <xf numFmtId="0" fontId="17" fillId="25" borderId="6" xfId="0" applyFont="1" applyFill="1" applyBorder="1" applyAlignment="1">
      <alignment horizontal="center" vertical="center"/>
    </xf>
    <xf numFmtId="0" fontId="18" fillId="25" borderId="6" xfId="0" applyFont="1" applyFill="1" applyBorder="1" applyAlignment="1"/>
    <xf numFmtId="0" fontId="18" fillId="25" borderId="8" xfId="0" applyFont="1" applyFill="1" applyBorder="1" applyAlignment="1"/>
    <xf numFmtId="9" fontId="50" fillId="3" borderId="5" xfId="0" applyNumberFormat="1" applyFont="1" applyFill="1" applyBorder="1" applyAlignment="1">
      <alignment horizontal="center" wrapText="1"/>
    </xf>
    <xf numFmtId="9" fontId="50" fillId="3" borderId="6" xfId="0" applyNumberFormat="1" applyFont="1" applyFill="1" applyBorder="1" applyAlignment="1">
      <alignment horizontal="center" wrapText="1"/>
    </xf>
    <xf numFmtId="0" fontId="60" fillId="2" borderId="6" xfId="0" applyFont="1" applyFill="1" applyBorder="1" applyAlignment="1">
      <alignment horizontal="center" wrapText="1"/>
    </xf>
    <xf numFmtId="0" fontId="60" fillId="2" borderId="8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left" wrapText="1" indent="1"/>
    </xf>
    <xf numFmtId="0" fontId="15" fillId="3" borderId="0" xfId="0" applyFont="1" applyFill="1" applyBorder="1" applyAlignment="1">
      <alignment horizontal="left" wrapText="1" indent="1"/>
    </xf>
    <xf numFmtId="0" fontId="15" fillId="2" borderId="0" xfId="0" applyFont="1" applyFill="1" applyBorder="1" applyAlignment="1">
      <alignment horizontal="left" wrapText="1" indent="1"/>
    </xf>
    <xf numFmtId="0" fontId="15" fillId="2" borderId="3" xfId="0" applyFont="1" applyFill="1" applyBorder="1" applyAlignment="1">
      <alignment horizontal="left" wrapText="1" indent="1"/>
    </xf>
    <xf numFmtId="0" fontId="15" fillId="3" borderId="2" xfId="0" applyFont="1" applyFill="1" applyBorder="1" applyAlignment="1">
      <alignment horizontal="left" vertical="top" wrapText="1" indent="1"/>
    </xf>
    <xf numFmtId="0" fontId="15" fillId="3" borderId="0" xfId="0" applyFont="1" applyFill="1" applyBorder="1" applyAlignment="1">
      <alignment horizontal="left" vertical="top" wrapText="1" indent="1"/>
    </xf>
    <xf numFmtId="0" fontId="15" fillId="2" borderId="0" xfId="0" applyFont="1" applyFill="1" applyBorder="1" applyAlignment="1">
      <alignment horizontal="left" vertical="top" wrapText="1" indent="1"/>
    </xf>
    <xf numFmtId="0" fontId="15" fillId="2" borderId="3" xfId="0" applyFont="1" applyFill="1" applyBorder="1" applyAlignment="1">
      <alignment horizontal="left" vertical="top" wrapText="1" indent="1"/>
    </xf>
    <xf numFmtId="0" fontId="15" fillId="25" borderId="2" xfId="0" applyFont="1" applyFill="1" applyBorder="1" applyAlignment="1">
      <alignment horizontal="center" vertical="center" wrapText="1"/>
    </xf>
    <xf numFmtId="0" fontId="45" fillId="25" borderId="0" xfId="0" applyFont="1" applyFill="1" applyBorder="1" applyAlignment="1">
      <alignment vertical="center"/>
    </xf>
    <xf numFmtId="0" fontId="45" fillId="25" borderId="3" xfId="0" applyFont="1" applyFill="1" applyBorder="1" applyAlignment="1">
      <alignment vertical="center"/>
    </xf>
    <xf numFmtId="0" fontId="42" fillId="14" borderId="46" xfId="0" applyFont="1" applyFill="1" applyBorder="1" applyAlignment="1">
      <alignment horizontal="left" vertical="center" indent="1"/>
    </xf>
    <xf numFmtId="0" fontId="62" fillId="14" borderId="47" xfId="0" applyFont="1" applyFill="1" applyBorder="1" applyAlignment="1">
      <alignment horizontal="left" vertical="center" indent="1"/>
    </xf>
    <xf numFmtId="0" fontId="19" fillId="14" borderId="49" xfId="0" applyFont="1" applyFill="1" applyBorder="1" applyAlignment="1">
      <alignment horizontal="center" vertical="center" wrapText="1"/>
    </xf>
    <xf numFmtId="0" fontId="56" fillId="14" borderId="0" xfId="0" applyFont="1" applyFill="1" applyBorder="1" applyAlignment="1" applyProtection="1">
      <alignment vertical="center" wrapText="1"/>
      <protection locked="0"/>
    </xf>
    <xf numFmtId="0" fontId="19" fillId="14" borderId="51" xfId="0" applyFont="1" applyFill="1" applyBorder="1" applyAlignment="1">
      <alignment horizontal="center" vertical="center" wrapText="1"/>
    </xf>
    <xf numFmtId="0" fontId="56" fillId="14" borderId="52" xfId="0" applyFont="1" applyFill="1" applyBorder="1" applyAlignment="1" applyProtection="1">
      <alignment vertical="center" wrapText="1"/>
      <protection locked="0"/>
    </xf>
    <xf numFmtId="9" fontId="42" fillId="14" borderId="47" xfId="0" applyNumberFormat="1" applyFont="1" applyFill="1" applyBorder="1" applyAlignment="1">
      <alignment horizontal="center" vertical="center" wrapText="1"/>
    </xf>
    <xf numFmtId="0" fontId="80" fillId="28" borderId="0" xfId="0" applyFont="1" applyFill="1" applyBorder="1" applyAlignment="1" applyProtection="1">
      <alignment horizontal="center" vertical="center"/>
    </xf>
    <xf numFmtId="9" fontId="81" fillId="27" borderId="0" xfId="0" applyNumberFormat="1" applyFont="1" applyFill="1" applyBorder="1" applyAlignment="1" applyProtection="1">
      <alignment horizontal="center" vertical="center"/>
    </xf>
    <xf numFmtId="0" fontId="82" fillId="26" borderId="52" xfId="0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2CC"/>
      <color rgb="FFFFFAB7"/>
      <color rgb="FFFCFFDD"/>
      <color rgb="FFCCFFCC"/>
      <color rgb="FFDD0806"/>
      <color rgb="FFFFFF00"/>
      <color rgb="FF203764"/>
      <color rgb="FF375623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580298710316"/>
          <c:y val="0.167552601006841"/>
          <c:w val="0.504819990840732"/>
          <c:h val="0.735161352781722"/>
        </c:manualLayout>
      </c:layout>
      <c:radarChart>
        <c:radarStyle val="filled"/>
        <c:varyColors val="0"/>
        <c:ser>
          <c:idx val="5"/>
          <c:order val="0"/>
          <c:tx>
            <c:v>Efficacite</c:v>
          </c:tx>
          <c:spPr>
            <a:solidFill>
              <a:srgbClr val="FFF2CC">
                <a:alpha val="70000"/>
              </a:srgbClr>
            </a:solidFill>
            <a:ln w="25400">
              <a:noFill/>
            </a:ln>
          </c:spPr>
          <c:cat>
            <c:multiLvlStrRef>
              <c:f>(Formation!$A$14:$B$17,Formation!$A$19:$B$22,Formation!$A$24:$B$27)</c:f>
              <c:multiLvlStrCache>
                <c:ptCount val="12"/>
                <c:lvl>
                  <c:pt idx="0">
                    <c:v>Assurer une offre de formations adaptées aux divers publics</c:v>
                  </c:pt>
                  <c:pt idx="1">
                    <c:v>Organiser et piloter les formations en cohérence avec la stratégie</c:v>
                  </c:pt>
                  <c:pt idx="2">
                    <c:v>Promouvoir l’offre de formations et recruter selon la politique définie</c:v>
                  </c:pt>
                  <c:pt idx="3">
                    <c:v>Favoriser et soutenir l’insertion professionnelle des diplômés</c:v>
                  </c:pt>
                  <c:pt idx="4">
                    <c:v>Analyser les attentes des étudiants et parties prenantes</c:v>
                  </c:pt>
                  <c:pt idx="5">
                    <c:v>Identifier et exploiter les bénéfices de l’articulation de la recherche et la formation</c:v>
                  </c:pt>
                  <c:pt idx="6">
                    <c:v>Allouer les ressources de manière optimale</c:v>
                  </c:pt>
                  <c:pt idx="7">
                    <c:v>Adapter et faire évoluer les formations en fonction de l'analyse faite</c:v>
                  </c:pt>
                  <c:pt idx="8">
                    <c:v>Développer une démarche qualité efficiente et reconnue</c:v>
                  </c:pt>
                  <c:pt idx="9">
                    <c:v>Soutenir le développement de la vie étudiante</c:v>
                  </c:pt>
                  <c:pt idx="10">
                    <c:v>Développer l’attractivité européenne et international de l’établissement selon la stratégie définie</c:v>
                  </c:pt>
                  <c:pt idx="11">
                    <c:v>Améliorer les formations en fonction du retour des étudiants, des enseignants, des entreprises et des évolutions sociétales</c:v>
                  </c:pt>
                </c:lvl>
                <c:lvl>
                  <c:pt idx="0">
                    <c:v>F1</c:v>
                  </c:pt>
                  <c:pt idx="1">
                    <c:v>F2</c:v>
                  </c:pt>
                  <c:pt idx="2">
                    <c:v>F3</c:v>
                  </c:pt>
                  <c:pt idx="3">
                    <c:v>F4</c:v>
                  </c:pt>
                  <c:pt idx="4">
                    <c:v>F5</c:v>
                  </c:pt>
                  <c:pt idx="5">
                    <c:v>F6</c:v>
                  </c:pt>
                  <c:pt idx="6">
                    <c:v>F7</c:v>
                  </c:pt>
                  <c:pt idx="7">
                    <c:v>F8</c:v>
                  </c:pt>
                  <c:pt idx="8">
                    <c:v>F9</c:v>
                  </c:pt>
                  <c:pt idx="9">
                    <c:v>F10</c:v>
                  </c:pt>
                  <c:pt idx="10">
                    <c:v>F11</c:v>
                  </c:pt>
                  <c:pt idx="11">
                    <c:v>F12</c:v>
                  </c:pt>
                </c:lvl>
              </c:multiLvlStrCache>
            </c:multiLvlStrRef>
          </c:cat>
          <c:val>
            <c:numRef>
              <c:f>(Utilitaires!$A$3:$A$6,Utilitaires!$A$8:$A$11,Utilitaires!$A$13:$A$16)</c:f>
              <c:numCache>
                <c:formatCode>0%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30-4094-98C7-539B50FF3A73}"/>
            </c:ext>
          </c:extLst>
        </c:ser>
        <c:ser>
          <c:idx val="4"/>
          <c:order val="1"/>
          <c:tx>
            <c:v>Efficience</c:v>
          </c:tx>
          <c:spPr>
            <a:solidFill>
              <a:srgbClr val="CDFFFF">
                <a:alpha val="70000"/>
              </a:srgbClr>
            </a:solidFill>
            <a:ln w="25400">
              <a:noFill/>
            </a:ln>
          </c:spPr>
          <c:cat>
            <c:multiLvlStrRef>
              <c:f>(Formation!$A$14:$B$17,Formation!$A$19:$B$22,Formation!$A$24:$B$27)</c:f>
              <c:multiLvlStrCache>
                <c:ptCount val="12"/>
                <c:lvl>
                  <c:pt idx="0">
                    <c:v>Assurer une offre de formations adaptées aux divers publics</c:v>
                  </c:pt>
                  <c:pt idx="1">
                    <c:v>Organiser et piloter les formations en cohérence avec la stratégie</c:v>
                  </c:pt>
                  <c:pt idx="2">
                    <c:v>Promouvoir l’offre de formations et recruter selon la politique définie</c:v>
                  </c:pt>
                  <c:pt idx="3">
                    <c:v>Favoriser et soutenir l’insertion professionnelle des diplômés</c:v>
                  </c:pt>
                  <c:pt idx="4">
                    <c:v>Analyser les attentes des étudiants et parties prenantes</c:v>
                  </c:pt>
                  <c:pt idx="5">
                    <c:v>Identifier et exploiter les bénéfices de l’articulation de la recherche et la formation</c:v>
                  </c:pt>
                  <c:pt idx="6">
                    <c:v>Allouer les ressources de manière optimale</c:v>
                  </c:pt>
                  <c:pt idx="7">
                    <c:v>Adapter et faire évoluer les formations en fonction de l'analyse faite</c:v>
                  </c:pt>
                  <c:pt idx="8">
                    <c:v>Développer une démarche qualité efficiente et reconnue</c:v>
                  </c:pt>
                  <c:pt idx="9">
                    <c:v>Soutenir le développement de la vie étudiante</c:v>
                  </c:pt>
                  <c:pt idx="10">
                    <c:v>Développer l’attractivité européenne et international de l’établissement selon la stratégie définie</c:v>
                  </c:pt>
                  <c:pt idx="11">
                    <c:v>Améliorer les formations en fonction du retour des étudiants, des enseignants, des entreprises et des évolutions sociétales</c:v>
                  </c:pt>
                </c:lvl>
                <c:lvl>
                  <c:pt idx="0">
                    <c:v>F1</c:v>
                  </c:pt>
                  <c:pt idx="1">
                    <c:v>F2</c:v>
                  </c:pt>
                  <c:pt idx="2">
                    <c:v>F3</c:v>
                  </c:pt>
                  <c:pt idx="3">
                    <c:v>F4</c:v>
                  </c:pt>
                  <c:pt idx="4">
                    <c:v>F5</c:v>
                  </c:pt>
                  <c:pt idx="5">
                    <c:v>F6</c:v>
                  </c:pt>
                  <c:pt idx="6">
                    <c:v>F7</c:v>
                  </c:pt>
                  <c:pt idx="7">
                    <c:v>F8</c:v>
                  </c:pt>
                  <c:pt idx="8">
                    <c:v>F9</c:v>
                  </c:pt>
                  <c:pt idx="9">
                    <c:v>F10</c:v>
                  </c:pt>
                  <c:pt idx="10">
                    <c:v>F11</c:v>
                  </c:pt>
                  <c:pt idx="11">
                    <c:v>F12</c:v>
                  </c:pt>
                </c:lvl>
              </c:multiLvlStrCache>
            </c:multiLvlStrRef>
          </c:cat>
          <c:val>
            <c:numRef>
              <c:f>(Utilitaires!$B$3:$B$6,Utilitaires!$B$8:$B$11,Utilitaires!$B$13:$B$16)</c:f>
              <c:numCache>
                <c:formatCode>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0-4094-98C7-539B50FF3A73}"/>
            </c:ext>
          </c:extLst>
        </c:ser>
        <c:ser>
          <c:idx val="3"/>
          <c:order val="2"/>
          <c:tx>
            <c:v>Qualite</c:v>
          </c:tx>
          <c:spPr>
            <a:solidFill>
              <a:srgbClr val="CCFFCD">
                <a:alpha val="70000"/>
              </a:srgbClr>
            </a:solidFill>
            <a:ln w="25400">
              <a:noFill/>
            </a:ln>
          </c:spPr>
          <c:cat>
            <c:multiLvlStrRef>
              <c:f>(Formation!$A$14:$B$17,Formation!$A$19:$B$22,Formation!$A$24:$B$27)</c:f>
              <c:multiLvlStrCache>
                <c:ptCount val="12"/>
                <c:lvl>
                  <c:pt idx="0">
                    <c:v>Assurer une offre de formations adaptées aux divers publics</c:v>
                  </c:pt>
                  <c:pt idx="1">
                    <c:v>Organiser et piloter les formations en cohérence avec la stratégie</c:v>
                  </c:pt>
                  <c:pt idx="2">
                    <c:v>Promouvoir l’offre de formations et recruter selon la politique définie</c:v>
                  </c:pt>
                  <c:pt idx="3">
                    <c:v>Favoriser et soutenir l’insertion professionnelle des diplômés</c:v>
                  </c:pt>
                  <c:pt idx="4">
                    <c:v>Analyser les attentes des étudiants et parties prenantes</c:v>
                  </c:pt>
                  <c:pt idx="5">
                    <c:v>Identifier et exploiter les bénéfices de l’articulation de la recherche et la formation</c:v>
                  </c:pt>
                  <c:pt idx="6">
                    <c:v>Allouer les ressources de manière optimale</c:v>
                  </c:pt>
                  <c:pt idx="7">
                    <c:v>Adapter et faire évoluer les formations en fonction de l'analyse faite</c:v>
                  </c:pt>
                  <c:pt idx="8">
                    <c:v>Développer une démarche qualité efficiente et reconnue</c:v>
                  </c:pt>
                  <c:pt idx="9">
                    <c:v>Soutenir le développement de la vie étudiante</c:v>
                  </c:pt>
                  <c:pt idx="10">
                    <c:v>Développer l’attractivité européenne et international de l’établissement selon la stratégie définie</c:v>
                  </c:pt>
                  <c:pt idx="11">
                    <c:v>Améliorer les formations en fonction du retour des étudiants, des enseignants, des entreprises et des évolutions sociétales</c:v>
                  </c:pt>
                </c:lvl>
                <c:lvl>
                  <c:pt idx="0">
                    <c:v>F1</c:v>
                  </c:pt>
                  <c:pt idx="1">
                    <c:v>F2</c:v>
                  </c:pt>
                  <c:pt idx="2">
                    <c:v>F3</c:v>
                  </c:pt>
                  <c:pt idx="3">
                    <c:v>F4</c:v>
                  </c:pt>
                  <c:pt idx="4">
                    <c:v>F5</c:v>
                  </c:pt>
                  <c:pt idx="5">
                    <c:v>F6</c:v>
                  </c:pt>
                  <c:pt idx="6">
                    <c:v>F7</c:v>
                  </c:pt>
                  <c:pt idx="7">
                    <c:v>F8</c:v>
                  </c:pt>
                  <c:pt idx="8">
                    <c:v>F9</c:v>
                  </c:pt>
                  <c:pt idx="9">
                    <c:v>F10</c:v>
                  </c:pt>
                  <c:pt idx="10">
                    <c:v>F11</c:v>
                  </c:pt>
                  <c:pt idx="11">
                    <c:v>F12</c:v>
                  </c:pt>
                </c:lvl>
              </c:multiLvlStrCache>
            </c:multiLvlStrRef>
          </c:cat>
          <c:val>
            <c:numRef>
              <c:f>(Utilitaires!$C$3:$C$6,Utilitaires!$C$8:$C$11,Utilitaires!$C$13:$C$16)</c:f>
              <c:numCache>
                <c:formatCode>0%</c:formatCode>
                <c:ptCount val="12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30-4094-98C7-539B50FF3A73}"/>
            </c:ext>
          </c:extLst>
        </c:ser>
        <c:ser>
          <c:idx val="0"/>
          <c:order val="3"/>
          <c:tx>
            <c:v>Formation</c:v>
          </c:tx>
          <c:spPr>
            <a:solidFill>
              <a:srgbClr val="FFC000">
                <a:alpha val="50000"/>
              </a:srgbClr>
            </a:solidFill>
            <a:ln w="25400">
              <a:solidFill>
                <a:srgbClr val="203764"/>
              </a:solidFill>
            </a:ln>
          </c:spPr>
          <c:cat>
            <c:multiLvlStrRef>
              <c:f>(Formation!$A$14:$B$17,Formation!$A$19:$B$22,Formation!$A$24:$B$27)</c:f>
              <c:multiLvlStrCache>
                <c:ptCount val="12"/>
                <c:lvl>
                  <c:pt idx="0">
                    <c:v>Assurer une offre de formations adaptées aux divers publics</c:v>
                  </c:pt>
                  <c:pt idx="1">
                    <c:v>Organiser et piloter les formations en cohérence avec la stratégie</c:v>
                  </c:pt>
                  <c:pt idx="2">
                    <c:v>Promouvoir l’offre de formations et recruter selon la politique définie</c:v>
                  </c:pt>
                  <c:pt idx="3">
                    <c:v>Favoriser et soutenir l’insertion professionnelle des diplômés</c:v>
                  </c:pt>
                  <c:pt idx="4">
                    <c:v>Analyser les attentes des étudiants et parties prenantes</c:v>
                  </c:pt>
                  <c:pt idx="5">
                    <c:v>Identifier et exploiter les bénéfices de l’articulation de la recherche et la formation</c:v>
                  </c:pt>
                  <c:pt idx="6">
                    <c:v>Allouer les ressources de manière optimale</c:v>
                  </c:pt>
                  <c:pt idx="7">
                    <c:v>Adapter et faire évoluer les formations en fonction de l'analyse faite</c:v>
                  </c:pt>
                  <c:pt idx="8">
                    <c:v>Développer une démarche qualité efficiente et reconnue</c:v>
                  </c:pt>
                  <c:pt idx="9">
                    <c:v>Soutenir le développement de la vie étudiante</c:v>
                  </c:pt>
                  <c:pt idx="10">
                    <c:v>Développer l’attractivité européenne et international de l’établissement selon la stratégie définie</c:v>
                  </c:pt>
                  <c:pt idx="11">
                    <c:v>Améliorer les formations en fonction du retour des étudiants, des enseignants, des entreprises et des évolutions sociétales</c:v>
                  </c:pt>
                </c:lvl>
                <c:lvl>
                  <c:pt idx="0">
                    <c:v>F1</c:v>
                  </c:pt>
                  <c:pt idx="1">
                    <c:v>F2</c:v>
                  </c:pt>
                  <c:pt idx="2">
                    <c:v>F3</c:v>
                  </c:pt>
                  <c:pt idx="3">
                    <c:v>F4</c:v>
                  </c:pt>
                  <c:pt idx="4">
                    <c:v>F5</c:v>
                  </c:pt>
                  <c:pt idx="5">
                    <c:v>F6</c:v>
                  </c:pt>
                  <c:pt idx="6">
                    <c:v>F7</c:v>
                  </c:pt>
                  <c:pt idx="7">
                    <c:v>F8</c:v>
                  </c:pt>
                  <c:pt idx="8">
                    <c:v>F9</c:v>
                  </c:pt>
                  <c:pt idx="9">
                    <c:v>F10</c:v>
                  </c:pt>
                  <c:pt idx="10">
                    <c:v>F11</c:v>
                  </c:pt>
                  <c:pt idx="11">
                    <c:v>F12</c:v>
                  </c:pt>
                </c:lvl>
              </c:multiLvlStrCache>
            </c:multiLvlStrRef>
          </c:cat>
          <c:val>
            <c:numRef>
              <c:f>(Formation!$E$14:$E$17,Formation!$E$19:$E$22,Formation!$E$24:$E$27)</c:f>
              <c:numCache>
                <c:formatCode>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30-4094-98C7-539B50FF3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961856"/>
        <c:axId val="818306480"/>
      </c:radarChart>
      <c:catAx>
        <c:axId val="8899618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chemeClr val="tx1"/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818306480"/>
        <c:crosses val="autoZero"/>
        <c:auto val="0"/>
        <c:lblAlgn val="ctr"/>
        <c:lblOffset val="100"/>
        <c:noMultiLvlLbl val="0"/>
      </c:catAx>
      <c:valAx>
        <c:axId val="818306480"/>
        <c:scaling>
          <c:orientation val="minMax"/>
          <c:max val="1.0"/>
          <c:min val="0.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889961856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1" r="0.750000000000001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580298710316"/>
          <c:y val="0.167552601006841"/>
          <c:w val="0.504819990840732"/>
          <c:h val="0.735161352781722"/>
        </c:manualLayout>
      </c:layout>
      <c:radarChart>
        <c:radarStyle val="filled"/>
        <c:varyColors val="0"/>
        <c:ser>
          <c:idx val="5"/>
          <c:order val="0"/>
          <c:tx>
            <c:v>Efficacite</c:v>
          </c:tx>
          <c:spPr>
            <a:solidFill>
              <a:srgbClr val="FFF2CC">
                <a:alpha val="70000"/>
              </a:srgbClr>
            </a:solidFill>
            <a:ln w="25400">
              <a:noFill/>
            </a:ln>
          </c:spPr>
          <c:cat>
            <c:multiLvlStrRef>
              <c:f>(Recherche!$A$14:$B$17,Recherche!$A$19:$B$22,Recherche!$A$24:$B$27)</c:f>
              <c:multiLvlStrCache>
                <c:ptCount val="12"/>
                <c:lvl>
                  <c:pt idx="0">
                    <c:v>Respecter les engagements de recherche</c:v>
                  </c:pt>
                  <c:pt idx="1">
                    <c:v>Améliorer la productivité de la recherche</c:v>
                  </c:pt>
                  <c:pt idx="2">
                    <c:v>Communiquer sur les interprétations possibles de la recherche</c:v>
                  </c:pt>
                  <c:pt idx="3">
                    <c:v>Favoriser un environnement apprenant à partir de ses activités et de ses résultats</c:v>
                  </c:pt>
                  <c:pt idx="4">
                    <c:v>Faire connaître et faire partager les atouts de la recherche</c:v>
                  </c:pt>
                  <c:pt idx="5">
                    <c:v>Mettre en œuvre une recherche adaptative ("souple", "flexible" et "agile")</c:v>
                  </c:pt>
                  <c:pt idx="6">
                    <c:v>Allouer les ressources de manière optimale</c:v>
                  </c:pt>
                  <c:pt idx="7">
                    <c:v>Tracer, planifier, simplifier et améliorer en continu la réalisation de la recherche</c:v>
                  </c:pt>
                  <c:pt idx="8">
                    <c:v>Garantir, tracer et prouver la tenue de ses engagements recherche par des documents tangibles</c:v>
                  </c:pt>
                  <c:pt idx="9">
                    <c:v>Développer une démarche qualité efficiente et reconnue</c:v>
                  </c:pt>
                  <c:pt idx="10">
                    <c:v>Diffuser ses résultats de recherche auprès de larges publics pour attirer de nouvelles collaborations et vocations</c:v>
                  </c:pt>
                  <c:pt idx="11">
                    <c:v>Etre promoteur d'innovations et créateur d'avenirs pour la Société</c:v>
                  </c:pt>
                </c:lvl>
                <c:lvl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  <c:pt idx="8">
                    <c:v>R9</c:v>
                  </c:pt>
                  <c:pt idx="9">
                    <c:v>R10</c:v>
                  </c:pt>
                  <c:pt idx="10">
                    <c:v>R11</c:v>
                  </c:pt>
                  <c:pt idx="11">
                    <c:v>R12</c:v>
                  </c:pt>
                </c:lvl>
              </c:multiLvlStrCache>
            </c:multiLvlStrRef>
          </c:cat>
          <c:val>
            <c:numRef>
              <c:f>(Utilitaires!$A$3:$A$6,Utilitaires!$A$8:$A$11,Utilitaires!$A$13:$A$16)</c:f>
              <c:numCache>
                <c:formatCode>0%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00-40DB-B175-6F81D264219A}"/>
            </c:ext>
          </c:extLst>
        </c:ser>
        <c:ser>
          <c:idx val="4"/>
          <c:order val="1"/>
          <c:tx>
            <c:v>Efficience</c:v>
          </c:tx>
          <c:spPr>
            <a:solidFill>
              <a:srgbClr val="CDFFFF">
                <a:alpha val="70000"/>
              </a:srgbClr>
            </a:solidFill>
            <a:ln w="25400">
              <a:noFill/>
            </a:ln>
          </c:spPr>
          <c:cat>
            <c:multiLvlStrRef>
              <c:f>(Recherche!$A$14:$B$17,Recherche!$A$19:$B$22,Recherche!$A$24:$B$27)</c:f>
              <c:multiLvlStrCache>
                <c:ptCount val="12"/>
                <c:lvl>
                  <c:pt idx="0">
                    <c:v>Respecter les engagements de recherche</c:v>
                  </c:pt>
                  <c:pt idx="1">
                    <c:v>Améliorer la productivité de la recherche</c:v>
                  </c:pt>
                  <c:pt idx="2">
                    <c:v>Communiquer sur les interprétations possibles de la recherche</c:v>
                  </c:pt>
                  <c:pt idx="3">
                    <c:v>Favoriser un environnement apprenant à partir de ses activités et de ses résultats</c:v>
                  </c:pt>
                  <c:pt idx="4">
                    <c:v>Faire connaître et faire partager les atouts de la recherche</c:v>
                  </c:pt>
                  <c:pt idx="5">
                    <c:v>Mettre en œuvre une recherche adaptative ("souple", "flexible" et "agile")</c:v>
                  </c:pt>
                  <c:pt idx="6">
                    <c:v>Allouer les ressources de manière optimale</c:v>
                  </c:pt>
                  <c:pt idx="7">
                    <c:v>Tracer, planifier, simplifier et améliorer en continu la réalisation de la recherche</c:v>
                  </c:pt>
                  <c:pt idx="8">
                    <c:v>Garantir, tracer et prouver la tenue de ses engagements recherche par des documents tangibles</c:v>
                  </c:pt>
                  <c:pt idx="9">
                    <c:v>Développer une démarche qualité efficiente et reconnue</c:v>
                  </c:pt>
                  <c:pt idx="10">
                    <c:v>Diffuser ses résultats de recherche auprès de larges publics pour attirer de nouvelles collaborations et vocations</c:v>
                  </c:pt>
                  <c:pt idx="11">
                    <c:v>Etre promoteur d'innovations et créateur d'avenirs pour la Société</c:v>
                  </c:pt>
                </c:lvl>
                <c:lvl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  <c:pt idx="8">
                    <c:v>R9</c:v>
                  </c:pt>
                  <c:pt idx="9">
                    <c:v>R10</c:v>
                  </c:pt>
                  <c:pt idx="10">
                    <c:v>R11</c:v>
                  </c:pt>
                  <c:pt idx="11">
                    <c:v>R12</c:v>
                  </c:pt>
                </c:lvl>
              </c:multiLvlStrCache>
            </c:multiLvlStrRef>
          </c:cat>
          <c:val>
            <c:numRef>
              <c:f>(Utilitaires!$B$3:$B$6,Utilitaires!$B$8:$B$11,Utilitaires!$B$13:$B$16)</c:f>
              <c:numCache>
                <c:formatCode>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00-40DB-B175-6F81D264219A}"/>
            </c:ext>
          </c:extLst>
        </c:ser>
        <c:ser>
          <c:idx val="3"/>
          <c:order val="2"/>
          <c:tx>
            <c:v>Qualite</c:v>
          </c:tx>
          <c:spPr>
            <a:solidFill>
              <a:srgbClr val="CCFFCD">
                <a:alpha val="70000"/>
              </a:srgbClr>
            </a:solidFill>
            <a:ln w="25400">
              <a:noFill/>
            </a:ln>
          </c:spPr>
          <c:cat>
            <c:multiLvlStrRef>
              <c:f>(Recherche!$A$14:$B$17,Recherche!$A$19:$B$22,Recherche!$A$24:$B$27)</c:f>
              <c:multiLvlStrCache>
                <c:ptCount val="12"/>
                <c:lvl>
                  <c:pt idx="0">
                    <c:v>Respecter les engagements de recherche</c:v>
                  </c:pt>
                  <c:pt idx="1">
                    <c:v>Améliorer la productivité de la recherche</c:v>
                  </c:pt>
                  <c:pt idx="2">
                    <c:v>Communiquer sur les interprétations possibles de la recherche</c:v>
                  </c:pt>
                  <c:pt idx="3">
                    <c:v>Favoriser un environnement apprenant à partir de ses activités et de ses résultats</c:v>
                  </c:pt>
                  <c:pt idx="4">
                    <c:v>Faire connaître et faire partager les atouts de la recherche</c:v>
                  </c:pt>
                  <c:pt idx="5">
                    <c:v>Mettre en œuvre une recherche adaptative ("souple", "flexible" et "agile")</c:v>
                  </c:pt>
                  <c:pt idx="6">
                    <c:v>Allouer les ressources de manière optimale</c:v>
                  </c:pt>
                  <c:pt idx="7">
                    <c:v>Tracer, planifier, simplifier et améliorer en continu la réalisation de la recherche</c:v>
                  </c:pt>
                  <c:pt idx="8">
                    <c:v>Garantir, tracer et prouver la tenue de ses engagements recherche par des documents tangibles</c:v>
                  </c:pt>
                  <c:pt idx="9">
                    <c:v>Développer une démarche qualité efficiente et reconnue</c:v>
                  </c:pt>
                  <c:pt idx="10">
                    <c:v>Diffuser ses résultats de recherche auprès de larges publics pour attirer de nouvelles collaborations et vocations</c:v>
                  </c:pt>
                  <c:pt idx="11">
                    <c:v>Etre promoteur d'innovations et créateur d'avenirs pour la Société</c:v>
                  </c:pt>
                </c:lvl>
                <c:lvl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  <c:pt idx="8">
                    <c:v>R9</c:v>
                  </c:pt>
                  <c:pt idx="9">
                    <c:v>R10</c:v>
                  </c:pt>
                  <c:pt idx="10">
                    <c:v>R11</c:v>
                  </c:pt>
                  <c:pt idx="11">
                    <c:v>R12</c:v>
                  </c:pt>
                </c:lvl>
              </c:multiLvlStrCache>
            </c:multiLvlStrRef>
          </c:cat>
          <c:val>
            <c:numRef>
              <c:f>(Utilitaires!$C$3:$C$6,Utilitaires!$C$8:$C$11,Utilitaires!$C$13:$C$16)</c:f>
              <c:numCache>
                <c:formatCode>0%</c:formatCode>
                <c:ptCount val="12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00-40DB-B175-6F81D264219A}"/>
            </c:ext>
          </c:extLst>
        </c:ser>
        <c:ser>
          <c:idx val="0"/>
          <c:order val="3"/>
          <c:tx>
            <c:v>Formation</c:v>
          </c:tx>
          <c:spPr>
            <a:solidFill>
              <a:srgbClr val="8EA9DB">
                <a:alpha val="70000"/>
              </a:srgbClr>
            </a:solidFill>
            <a:ln w="25400">
              <a:solidFill>
                <a:schemeClr val="accent1">
                  <a:lumMod val="50000"/>
                </a:schemeClr>
              </a:solidFill>
            </a:ln>
          </c:spPr>
          <c:cat>
            <c:multiLvlStrRef>
              <c:f>(Recherche!$A$14:$B$17,Recherche!$A$19:$B$22,Recherche!$A$24:$B$27)</c:f>
              <c:multiLvlStrCache>
                <c:ptCount val="12"/>
                <c:lvl>
                  <c:pt idx="0">
                    <c:v>Respecter les engagements de recherche</c:v>
                  </c:pt>
                  <c:pt idx="1">
                    <c:v>Améliorer la productivité de la recherche</c:v>
                  </c:pt>
                  <c:pt idx="2">
                    <c:v>Communiquer sur les interprétations possibles de la recherche</c:v>
                  </c:pt>
                  <c:pt idx="3">
                    <c:v>Favoriser un environnement apprenant à partir de ses activités et de ses résultats</c:v>
                  </c:pt>
                  <c:pt idx="4">
                    <c:v>Faire connaître et faire partager les atouts de la recherche</c:v>
                  </c:pt>
                  <c:pt idx="5">
                    <c:v>Mettre en œuvre une recherche adaptative ("souple", "flexible" et "agile")</c:v>
                  </c:pt>
                  <c:pt idx="6">
                    <c:v>Allouer les ressources de manière optimale</c:v>
                  </c:pt>
                  <c:pt idx="7">
                    <c:v>Tracer, planifier, simplifier et améliorer en continu la réalisation de la recherche</c:v>
                  </c:pt>
                  <c:pt idx="8">
                    <c:v>Garantir, tracer et prouver la tenue de ses engagements recherche par des documents tangibles</c:v>
                  </c:pt>
                  <c:pt idx="9">
                    <c:v>Développer une démarche qualité efficiente et reconnue</c:v>
                  </c:pt>
                  <c:pt idx="10">
                    <c:v>Diffuser ses résultats de recherche auprès de larges publics pour attirer de nouvelles collaborations et vocations</c:v>
                  </c:pt>
                  <c:pt idx="11">
                    <c:v>Etre promoteur d'innovations et créateur d'avenirs pour la Société</c:v>
                  </c:pt>
                </c:lvl>
                <c:lvl>
                  <c:pt idx="0">
                    <c:v>R1</c:v>
                  </c:pt>
                  <c:pt idx="1">
                    <c:v>R2</c:v>
                  </c:pt>
                  <c:pt idx="2">
                    <c:v>R3</c:v>
                  </c:pt>
                  <c:pt idx="3">
                    <c:v>R4</c:v>
                  </c:pt>
                  <c:pt idx="4">
                    <c:v>R5</c:v>
                  </c:pt>
                  <c:pt idx="5">
                    <c:v>R6</c:v>
                  </c:pt>
                  <c:pt idx="6">
                    <c:v>R7</c:v>
                  </c:pt>
                  <c:pt idx="7">
                    <c:v>R8</c:v>
                  </c:pt>
                  <c:pt idx="8">
                    <c:v>R9</c:v>
                  </c:pt>
                  <c:pt idx="9">
                    <c:v>R10</c:v>
                  </c:pt>
                  <c:pt idx="10">
                    <c:v>R11</c:v>
                  </c:pt>
                  <c:pt idx="11">
                    <c:v>R12</c:v>
                  </c:pt>
                </c:lvl>
              </c:multiLvlStrCache>
            </c:multiLvlStrRef>
          </c:cat>
          <c:val>
            <c:numRef>
              <c:f>(Recherche!$E$14:$E$17,Recherche!$E$19:$E$22,Recherche!$E$24:$E$27)</c:f>
              <c:numCache>
                <c:formatCode>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900-40DB-B175-6F81D2642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955520"/>
        <c:axId val="849693168"/>
      </c:radarChart>
      <c:catAx>
        <c:axId val="8899555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chemeClr val="tx1"/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849693168"/>
        <c:crosses val="autoZero"/>
        <c:auto val="0"/>
        <c:lblAlgn val="ctr"/>
        <c:lblOffset val="100"/>
        <c:noMultiLvlLbl val="0"/>
      </c:catAx>
      <c:valAx>
        <c:axId val="849693168"/>
        <c:scaling>
          <c:orientation val="minMax"/>
          <c:max val="1.0"/>
          <c:min val="0.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889955520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1" r="0.750000000000001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580298710316"/>
          <c:y val="0.167552601006841"/>
          <c:w val="0.504819990840732"/>
          <c:h val="0.735161352781722"/>
        </c:manualLayout>
      </c:layout>
      <c:radarChart>
        <c:radarStyle val="filled"/>
        <c:varyColors val="0"/>
        <c:ser>
          <c:idx val="5"/>
          <c:order val="0"/>
          <c:tx>
            <c:v>Efficacite</c:v>
          </c:tx>
          <c:spPr>
            <a:solidFill>
              <a:srgbClr val="FFF2CC">
                <a:alpha val="70000"/>
              </a:srgbClr>
            </a:solidFill>
            <a:ln w="25400">
              <a:noFill/>
            </a:ln>
          </c:spPr>
          <c:cat>
            <c:multiLvlStrRef>
              <c:f>(Gouvernance!$A$14:$B$17,Gouvernance!$A$19:$B$22,Gouvernance!$A$24:$B$27)</c:f>
              <c:multiLvlStrCache>
                <c:ptCount val="12"/>
                <c:lvl>
                  <c:pt idx="0">
                    <c:v>Assurer la conformité des exigences et des moyens nécessaires au fonctionnement de la recherche et la formation</c:v>
                  </c:pt>
                  <c:pt idx="1">
                    <c:v>Mettre en place une organisation interne cohérente avec les enjeux identifiés pour l’établissement</c:v>
                  </c:pt>
                  <c:pt idx="2">
                    <c:v>Impliquer les principales parties prenantes de l’établissement dans l’organisation de la gouvernance</c:v>
                  </c:pt>
                  <c:pt idx="3">
                    <c:v>Définir le objectifs stratégiques de pilotage de l'établissement en fonction de ses enjeux particuliers identifiés</c:v>
                  </c:pt>
                  <c:pt idx="4">
                    <c:v>Établir une stratégie souple de pilotage de l’établissement à moyen, court et longue terme</c:v>
                  </c:pt>
                  <c:pt idx="5">
                    <c:v>Gérer et allouer les ressources de manière optimale et durable</c:v>
                  </c:pt>
                  <c:pt idx="6">
                    <c:v>Développer une politique de documentation soutien aux activités de formation et recherche</c:v>
                  </c:pt>
                  <c:pt idx="7">
                    <c:v>Soutenir les acteurs dans la mise en oeuvre de l'amélioration de chaque fonction</c:v>
                  </c:pt>
                  <c:pt idx="8">
                    <c:v>Concevoir et suivre une politique de valorisation de l'EES liée à ses partenaires, environnement et parties prenantes</c:v>
                  </c:pt>
                  <c:pt idx="9">
                    <c:v>Développer une démarche qualité efficiente et reconnue permettant de mesurer les progrès en continu</c:v>
                  </c:pt>
                  <c:pt idx="10">
                    <c:v>Communiquer à la société les résultats obtenus grâce à la démarche</c:v>
                  </c:pt>
                  <c:pt idx="11">
                    <c:v>Assurer la capitalisation et l'évoultion pérenne des améliorations obtenues</c:v>
                  </c:pt>
                </c:lvl>
                <c:lvl>
                  <c:pt idx="0">
                    <c:v>G1</c:v>
                  </c:pt>
                  <c:pt idx="1">
                    <c:v>G2</c:v>
                  </c:pt>
                  <c:pt idx="2">
                    <c:v>G3</c:v>
                  </c:pt>
                  <c:pt idx="3">
                    <c:v>G4</c:v>
                  </c:pt>
                  <c:pt idx="4">
                    <c:v>G5</c:v>
                  </c:pt>
                  <c:pt idx="5">
                    <c:v>G6</c:v>
                  </c:pt>
                  <c:pt idx="6">
                    <c:v>G7</c:v>
                  </c:pt>
                  <c:pt idx="7">
                    <c:v>G8</c:v>
                  </c:pt>
                  <c:pt idx="8">
                    <c:v>G9</c:v>
                  </c:pt>
                  <c:pt idx="9">
                    <c:v>G10</c:v>
                  </c:pt>
                  <c:pt idx="10">
                    <c:v>G11</c:v>
                  </c:pt>
                  <c:pt idx="11">
                    <c:v>G12</c:v>
                  </c:pt>
                </c:lvl>
              </c:multiLvlStrCache>
            </c:multiLvlStrRef>
          </c:cat>
          <c:val>
            <c:numRef>
              <c:f>(Utilitaires!$A$3:$A$6,Utilitaires!$A$8:$A$11,Utilitaires!$A$13:$A$16)</c:f>
              <c:numCache>
                <c:formatCode>0%</c:formatCode>
                <c:ptCount val="12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28-45E7-8017-1A6233A2CD1D}"/>
            </c:ext>
          </c:extLst>
        </c:ser>
        <c:ser>
          <c:idx val="4"/>
          <c:order val="1"/>
          <c:tx>
            <c:v>Efficience</c:v>
          </c:tx>
          <c:spPr>
            <a:solidFill>
              <a:srgbClr val="CDFFFF">
                <a:alpha val="70000"/>
              </a:srgbClr>
            </a:solidFill>
            <a:ln w="25400">
              <a:noFill/>
            </a:ln>
          </c:spPr>
          <c:cat>
            <c:multiLvlStrRef>
              <c:f>(Gouvernance!$A$14:$B$17,Gouvernance!$A$19:$B$22,Gouvernance!$A$24:$B$27)</c:f>
              <c:multiLvlStrCache>
                <c:ptCount val="12"/>
                <c:lvl>
                  <c:pt idx="0">
                    <c:v>Assurer la conformité des exigences et des moyens nécessaires au fonctionnement de la recherche et la formation</c:v>
                  </c:pt>
                  <c:pt idx="1">
                    <c:v>Mettre en place une organisation interne cohérente avec les enjeux identifiés pour l’établissement</c:v>
                  </c:pt>
                  <c:pt idx="2">
                    <c:v>Impliquer les principales parties prenantes de l’établissement dans l’organisation de la gouvernance</c:v>
                  </c:pt>
                  <c:pt idx="3">
                    <c:v>Définir le objectifs stratégiques de pilotage de l'établissement en fonction de ses enjeux particuliers identifiés</c:v>
                  </c:pt>
                  <c:pt idx="4">
                    <c:v>Établir une stratégie souple de pilotage de l’établissement à moyen, court et longue terme</c:v>
                  </c:pt>
                  <c:pt idx="5">
                    <c:v>Gérer et allouer les ressources de manière optimale et durable</c:v>
                  </c:pt>
                  <c:pt idx="6">
                    <c:v>Développer une politique de documentation soutien aux activités de formation et recherche</c:v>
                  </c:pt>
                  <c:pt idx="7">
                    <c:v>Soutenir les acteurs dans la mise en oeuvre de l'amélioration de chaque fonction</c:v>
                  </c:pt>
                  <c:pt idx="8">
                    <c:v>Concevoir et suivre une politique de valorisation de l'EES liée à ses partenaires, environnement et parties prenantes</c:v>
                  </c:pt>
                  <c:pt idx="9">
                    <c:v>Développer une démarche qualité efficiente et reconnue permettant de mesurer les progrès en continu</c:v>
                  </c:pt>
                  <c:pt idx="10">
                    <c:v>Communiquer à la société les résultats obtenus grâce à la démarche</c:v>
                  </c:pt>
                  <c:pt idx="11">
                    <c:v>Assurer la capitalisation et l'évoultion pérenne des améliorations obtenues</c:v>
                  </c:pt>
                </c:lvl>
                <c:lvl>
                  <c:pt idx="0">
                    <c:v>G1</c:v>
                  </c:pt>
                  <c:pt idx="1">
                    <c:v>G2</c:v>
                  </c:pt>
                  <c:pt idx="2">
                    <c:v>G3</c:v>
                  </c:pt>
                  <c:pt idx="3">
                    <c:v>G4</c:v>
                  </c:pt>
                  <c:pt idx="4">
                    <c:v>G5</c:v>
                  </c:pt>
                  <c:pt idx="5">
                    <c:v>G6</c:v>
                  </c:pt>
                  <c:pt idx="6">
                    <c:v>G7</c:v>
                  </c:pt>
                  <c:pt idx="7">
                    <c:v>G8</c:v>
                  </c:pt>
                  <c:pt idx="8">
                    <c:v>G9</c:v>
                  </c:pt>
                  <c:pt idx="9">
                    <c:v>G10</c:v>
                  </c:pt>
                  <c:pt idx="10">
                    <c:v>G11</c:v>
                  </c:pt>
                  <c:pt idx="11">
                    <c:v>G12</c:v>
                  </c:pt>
                </c:lvl>
              </c:multiLvlStrCache>
            </c:multiLvlStrRef>
          </c:cat>
          <c:val>
            <c:numRef>
              <c:f>(Utilitaires!$B$3:$B$6,Utilitaires!$B$8:$B$11,Utilitaires!$B$13:$B$16)</c:f>
              <c:numCache>
                <c:formatCode>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28-45E7-8017-1A6233A2CD1D}"/>
            </c:ext>
          </c:extLst>
        </c:ser>
        <c:ser>
          <c:idx val="3"/>
          <c:order val="2"/>
          <c:tx>
            <c:v>Qualite</c:v>
          </c:tx>
          <c:spPr>
            <a:solidFill>
              <a:srgbClr val="CCFFCD">
                <a:alpha val="70000"/>
              </a:srgbClr>
            </a:solidFill>
            <a:ln w="25400">
              <a:noFill/>
            </a:ln>
          </c:spPr>
          <c:cat>
            <c:multiLvlStrRef>
              <c:f>(Gouvernance!$A$14:$B$17,Gouvernance!$A$19:$B$22,Gouvernance!$A$24:$B$27)</c:f>
              <c:multiLvlStrCache>
                <c:ptCount val="12"/>
                <c:lvl>
                  <c:pt idx="0">
                    <c:v>Assurer la conformité des exigences et des moyens nécessaires au fonctionnement de la recherche et la formation</c:v>
                  </c:pt>
                  <c:pt idx="1">
                    <c:v>Mettre en place une organisation interne cohérente avec les enjeux identifiés pour l’établissement</c:v>
                  </c:pt>
                  <c:pt idx="2">
                    <c:v>Impliquer les principales parties prenantes de l’établissement dans l’organisation de la gouvernance</c:v>
                  </c:pt>
                  <c:pt idx="3">
                    <c:v>Définir le objectifs stratégiques de pilotage de l'établissement en fonction de ses enjeux particuliers identifiés</c:v>
                  </c:pt>
                  <c:pt idx="4">
                    <c:v>Établir une stratégie souple de pilotage de l’établissement à moyen, court et longue terme</c:v>
                  </c:pt>
                  <c:pt idx="5">
                    <c:v>Gérer et allouer les ressources de manière optimale et durable</c:v>
                  </c:pt>
                  <c:pt idx="6">
                    <c:v>Développer une politique de documentation soutien aux activités de formation et recherche</c:v>
                  </c:pt>
                  <c:pt idx="7">
                    <c:v>Soutenir les acteurs dans la mise en oeuvre de l'amélioration de chaque fonction</c:v>
                  </c:pt>
                  <c:pt idx="8">
                    <c:v>Concevoir et suivre une politique de valorisation de l'EES liée à ses partenaires, environnement et parties prenantes</c:v>
                  </c:pt>
                  <c:pt idx="9">
                    <c:v>Développer une démarche qualité efficiente et reconnue permettant de mesurer les progrès en continu</c:v>
                  </c:pt>
                  <c:pt idx="10">
                    <c:v>Communiquer à la société les résultats obtenus grâce à la démarche</c:v>
                  </c:pt>
                  <c:pt idx="11">
                    <c:v>Assurer la capitalisation et l'évoultion pérenne des améliorations obtenues</c:v>
                  </c:pt>
                </c:lvl>
                <c:lvl>
                  <c:pt idx="0">
                    <c:v>G1</c:v>
                  </c:pt>
                  <c:pt idx="1">
                    <c:v>G2</c:v>
                  </c:pt>
                  <c:pt idx="2">
                    <c:v>G3</c:v>
                  </c:pt>
                  <c:pt idx="3">
                    <c:v>G4</c:v>
                  </c:pt>
                  <c:pt idx="4">
                    <c:v>G5</c:v>
                  </c:pt>
                  <c:pt idx="5">
                    <c:v>G6</c:v>
                  </c:pt>
                  <c:pt idx="6">
                    <c:v>G7</c:v>
                  </c:pt>
                  <c:pt idx="7">
                    <c:v>G8</c:v>
                  </c:pt>
                  <c:pt idx="8">
                    <c:v>G9</c:v>
                  </c:pt>
                  <c:pt idx="9">
                    <c:v>G10</c:v>
                  </c:pt>
                  <c:pt idx="10">
                    <c:v>G11</c:v>
                  </c:pt>
                  <c:pt idx="11">
                    <c:v>G12</c:v>
                  </c:pt>
                </c:lvl>
              </c:multiLvlStrCache>
            </c:multiLvlStrRef>
          </c:cat>
          <c:val>
            <c:numRef>
              <c:f>(Utilitaires!$C$3:$C$6,Utilitaires!$C$8:$C$11,Utilitaires!$C$13:$C$16)</c:f>
              <c:numCache>
                <c:formatCode>0%</c:formatCode>
                <c:ptCount val="12"/>
                <c:pt idx="0">
                  <c:v>1.0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28-45E7-8017-1A6233A2CD1D}"/>
            </c:ext>
          </c:extLst>
        </c:ser>
        <c:ser>
          <c:idx val="0"/>
          <c:order val="3"/>
          <c:tx>
            <c:v>Formation</c:v>
          </c:tx>
          <c:spPr>
            <a:solidFill>
              <a:schemeClr val="accent6">
                <a:alpha val="54000"/>
              </a:schemeClr>
            </a:solidFill>
            <a:ln w="25400">
              <a:solidFill>
                <a:schemeClr val="accent6">
                  <a:lumMod val="50000"/>
                </a:schemeClr>
              </a:solidFill>
            </a:ln>
          </c:spPr>
          <c:cat>
            <c:multiLvlStrRef>
              <c:f>(Gouvernance!$A$14:$B$17,Gouvernance!$A$19:$B$22,Gouvernance!$A$24:$B$27)</c:f>
              <c:multiLvlStrCache>
                <c:ptCount val="12"/>
                <c:lvl>
                  <c:pt idx="0">
                    <c:v>Assurer la conformité des exigences et des moyens nécessaires au fonctionnement de la recherche et la formation</c:v>
                  </c:pt>
                  <c:pt idx="1">
                    <c:v>Mettre en place une organisation interne cohérente avec les enjeux identifiés pour l’établissement</c:v>
                  </c:pt>
                  <c:pt idx="2">
                    <c:v>Impliquer les principales parties prenantes de l’établissement dans l’organisation de la gouvernance</c:v>
                  </c:pt>
                  <c:pt idx="3">
                    <c:v>Définir le objectifs stratégiques de pilotage de l'établissement en fonction de ses enjeux particuliers identifiés</c:v>
                  </c:pt>
                  <c:pt idx="4">
                    <c:v>Établir une stratégie souple de pilotage de l’établissement à moyen, court et longue terme</c:v>
                  </c:pt>
                  <c:pt idx="5">
                    <c:v>Gérer et allouer les ressources de manière optimale et durable</c:v>
                  </c:pt>
                  <c:pt idx="6">
                    <c:v>Développer une politique de documentation soutien aux activités de formation et recherche</c:v>
                  </c:pt>
                  <c:pt idx="7">
                    <c:v>Soutenir les acteurs dans la mise en oeuvre de l'amélioration de chaque fonction</c:v>
                  </c:pt>
                  <c:pt idx="8">
                    <c:v>Concevoir et suivre une politique de valorisation de l'EES liée à ses partenaires, environnement et parties prenantes</c:v>
                  </c:pt>
                  <c:pt idx="9">
                    <c:v>Développer une démarche qualité efficiente et reconnue permettant de mesurer les progrès en continu</c:v>
                  </c:pt>
                  <c:pt idx="10">
                    <c:v>Communiquer à la société les résultats obtenus grâce à la démarche</c:v>
                  </c:pt>
                  <c:pt idx="11">
                    <c:v>Assurer la capitalisation et l'évoultion pérenne des améliorations obtenues</c:v>
                  </c:pt>
                </c:lvl>
                <c:lvl>
                  <c:pt idx="0">
                    <c:v>G1</c:v>
                  </c:pt>
                  <c:pt idx="1">
                    <c:v>G2</c:v>
                  </c:pt>
                  <c:pt idx="2">
                    <c:v>G3</c:v>
                  </c:pt>
                  <c:pt idx="3">
                    <c:v>G4</c:v>
                  </c:pt>
                  <c:pt idx="4">
                    <c:v>G5</c:v>
                  </c:pt>
                  <c:pt idx="5">
                    <c:v>G6</c:v>
                  </c:pt>
                  <c:pt idx="6">
                    <c:v>G7</c:v>
                  </c:pt>
                  <c:pt idx="7">
                    <c:v>G8</c:v>
                  </c:pt>
                  <c:pt idx="8">
                    <c:v>G9</c:v>
                  </c:pt>
                  <c:pt idx="9">
                    <c:v>G10</c:v>
                  </c:pt>
                  <c:pt idx="10">
                    <c:v>G11</c:v>
                  </c:pt>
                  <c:pt idx="11">
                    <c:v>G12</c:v>
                  </c:pt>
                </c:lvl>
              </c:multiLvlStrCache>
            </c:multiLvlStrRef>
          </c:cat>
          <c:val>
            <c:numRef>
              <c:f>(Gouvernance!$E$14:$E$17,Gouvernance!$E$19:$E$22,Gouvernance!$E$24:$E$27)</c:f>
              <c:numCache>
                <c:formatCode>0%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28-45E7-8017-1A6233A2C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9762256"/>
        <c:axId val="849764816"/>
      </c:radarChart>
      <c:catAx>
        <c:axId val="8497622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chemeClr val="tx1"/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849764816"/>
        <c:crosses val="autoZero"/>
        <c:auto val="0"/>
        <c:lblAlgn val="ctr"/>
        <c:lblOffset val="100"/>
        <c:noMultiLvlLbl val="0"/>
      </c:catAx>
      <c:valAx>
        <c:axId val="849764816"/>
        <c:scaling>
          <c:orientation val="minMax"/>
          <c:max val="1.0"/>
          <c:min val="0.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849762256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1" r="0.750000000000001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1225321518797"/>
          <c:y val="0.213066000159732"/>
          <c:w val="0.478621101242653"/>
          <c:h val="0.709896184240974"/>
        </c:manualLayout>
      </c:layout>
      <c:radarChart>
        <c:radarStyle val="filled"/>
        <c:varyColors val="0"/>
        <c:ser>
          <c:idx val="0"/>
          <c:order val="0"/>
          <c:tx>
            <c:v>GLOBAL</c:v>
          </c:tx>
          <c:spPr>
            <a:solidFill>
              <a:srgbClr val="FFFF00">
                <a:alpha val="78000"/>
              </a:srgbClr>
            </a:solidFill>
            <a:ln w="25400">
              <a:solidFill>
                <a:srgbClr val="DD0806"/>
              </a:solidFill>
            </a:ln>
          </c:spPr>
          <c:cat>
            <c:strRef>
              <c:f>Global!$B$12:$C$14</c:f>
              <c:strCache>
                <c:ptCount val="3"/>
                <c:pt idx="0">
                  <c:v>FORMATION</c:v>
                </c:pt>
                <c:pt idx="1">
                  <c:v>RECHERCHE</c:v>
                </c:pt>
                <c:pt idx="2">
                  <c:v>GOUVERNANCE</c:v>
                </c:pt>
              </c:strCache>
            </c:strRef>
          </c:cat>
          <c:val>
            <c:numRef>
              <c:f>Global!$A$12:$A$14</c:f>
              <c:numCache>
                <c:formatCode>0%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C2-4AEA-BA84-EEF9E1D71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9966160"/>
        <c:axId val="889646240"/>
      </c:radarChart>
      <c:catAx>
        <c:axId val="88996616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 Narrow" charset="0"/>
                <a:ea typeface="Arial Narrow" charset="0"/>
                <a:cs typeface="Arial Narrow" charset="0"/>
              </a:defRPr>
            </a:pPr>
            <a:endParaRPr lang="fr-FR"/>
          </a:p>
        </c:txPr>
        <c:crossAx val="889646240"/>
        <c:crosses val="autoZero"/>
        <c:auto val="0"/>
        <c:lblAlgn val="ctr"/>
        <c:lblOffset val="100"/>
        <c:noMultiLvlLbl val="0"/>
      </c:catAx>
      <c:valAx>
        <c:axId val="889646240"/>
        <c:scaling>
          <c:orientation val="minMax"/>
          <c:max val="1.0"/>
          <c:min val="0.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889966160"/>
        <c:crosses val="autoZero"/>
        <c:crossBetween val="between"/>
        <c:majorUnit val="0.2"/>
        <c:minorUnit val="0.0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1" r="0.750000000000001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1" Type="http://schemas.openxmlformats.org/officeDocument/2006/relationships/hyperlink" Target="http://www.utc.fr/" TargetMode="External"/><Relationship Id="rId2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image" Target="../media/image7.png"/><Relationship Id="rId5" Type="http://schemas.openxmlformats.org/officeDocument/2006/relationships/image" Target="../media/image6.png"/><Relationship Id="rId1" Type="http://schemas.openxmlformats.org/officeDocument/2006/relationships/hyperlink" Target="http://www.utc.fr/" TargetMode="External"/><Relationship Id="rId2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8.png"/><Relationship Id="rId5" Type="http://schemas.openxmlformats.org/officeDocument/2006/relationships/image" Target="../media/image6.png"/><Relationship Id="rId1" Type="http://schemas.openxmlformats.org/officeDocument/2006/relationships/hyperlink" Target="http://www.utc.fr/" TargetMode="External"/><Relationship Id="rId2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image" Target="../media/image8.png"/><Relationship Id="rId5" Type="http://schemas.openxmlformats.org/officeDocument/2006/relationships/image" Target="../media/image6.png"/><Relationship Id="rId1" Type="http://schemas.openxmlformats.org/officeDocument/2006/relationships/hyperlink" Target="http://www.utc.fr/" TargetMode="External"/><Relationship Id="rId2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38720</xdr:rowOff>
    </xdr:from>
    <xdr:to>
      <xdr:col>0</xdr:col>
      <xdr:colOff>584200</xdr:colOff>
      <xdr:row>2</xdr:row>
      <xdr:rowOff>221405</xdr:rowOff>
    </xdr:to>
    <xdr:pic>
      <xdr:nvPicPr>
        <xdr:cNvPr id="6706854" name="Image 1" descr="logo_UTC.jpg">
          <a:extLst>
            <a:ext uri="{FF2B5EF4-FFF2-40B4-BE49-F238E27FC236}">
              <a16:creationId xmlns="" xmlns:a16="http://schemas.microsoft.com/office/drawing/2014/main" id="{00000000-0008-0000-0000-0000A6566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419720"/>
          <a:ext cx="558800" cy="182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333806</xdr:colOff>
      <xdr:row>2</xdr:row>
      <xdr:rowOff>33835</xdr:rowOff>
    </xdr:from>
    <xdr:to>
      <xdr:col>6</xdr:col>
      <xdr:colOff>732943</xdr:colOff>
      <xdr:row>2</xdr:row>
      <xdr:rowOff>226290</xdr:rowOff>
    </xdr:to>
    <xdr:pic>
      <xdr:nvPicPr>
        <xdr:cNvPr id="6706855" name="Image 3">
          <a:extLst>
            <a:ext uri="{FF2B5EF4-FFF2-40B4-BE49-F238E27FC236}">
              <a16:creationId xmlns="" xmlns:a16="http://schemas.microsoft.com/office/drawing/2014/main" id="{00000000-0008-0000-0000-0000A7566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506" y="414835"/>
          <a:ext cx="399137" cy="1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795113</xdr:colOff>
      <xdr:row>2</xdr:row>
      <xdr:rowOff>32711</xdr:rowOff>
    </xdr:from>
    <xdr:to>
      <xdr:col>6</xdr:col>
      <xdr:colOff>171480</xdr:colOff>
      <xdr:row>2</xdr:row>
      <xdr:rowOff>227413</xdr:rowOff>
    </xdr:to>
    <xdr:pic>
      <xdr:nvPicPr>
        <xdr:cNvPr id="6706856" name="Image 3">
          <a:extLst>
            <a:ext uri="{FF2B5EF4-FFF2-40B4-BE49-F238E27FC236}">
              <a16:creationId xmlns="" xmlns:a16="http://schemas.microsoft.com/office/drawing/2014/main" id="{00000000-0008-0000-0000-0000A8566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0013" y="413711"/>
          <a:ext cx="189167" cy="19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</xdr:row>
      <xdr:rowOff>50800</xdr:rowOff>
    </xdr:from>
    <xdr:to>
      <xdr:col>1</xdr:col>
      <xdr:colOff>25400</xdr:colOff>
      <xdr:row>2</xdr:row>
      <xdr:rowOff>304800</xdr:rowOff>
    </xdr:to>
    <xdr:pic>
      <xdr:nvPicPr>
        <xdr:cNvPr id="9497707" name="Image 4" descr="logo_UTC.jpg">
          <a:hlinkClick xmlns:r="http://schemas.openxmlformats.org/officeDocument/2006/relationships" r:id="rId1" tooltip="Aller sur le site UTC"/>
          <a:extLst>
            <a:ext uri="{FF2B5EF4-FFF2-40B4-BE49-F238E27FC236}">
              <a16:creationId xmlns="" xmlns:a16="http://schemas.microsoft.com/office/drawing/2014/main" id="{00000000-0008-0000-0100-00006BEC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406400"/>
          <a:ext cx="685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88900</xdr:colOff>
      <xdr:row>28</xdr:row>
      <xdr:rowOff>76200</xdr:rowOff>
    </xdr:from>
    <xdr:to>
      <xdr:col>6</xdr:col>
      <xdr:colOff>977</xdr:colOff>
      <xdr:row>35</xdr:row>
      <xdr:rowOff>800100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5</xdr:col>
      <xdr:colOff>2044826</xdr:colOff>
      <xdr:row>2</xdr:row>
      <xdr:rowOff>78094</xdr:rowOff>
    </xdr:from>
    <xdr:to>
      <xdr:col>5</xdr:col>
      <xdr:colOff>2177263</xdr:colOff>
      <xdr:row>2</xdr:row>
      <xdr:rowOff>270549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2604" y="437286"/>
          <a:ext cx="399137" cy="1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1693333</xdr:colOff>
      <xdr:row>2</xdr:row>
      <xdr:rowOff>76970</xdr:rowOff>
    </xdr:from>
    <xdr:to>
      <xdr:col>5</xdr:col>
      <xdr:colOff>1882500</xdr:colOff>
      <xdr:row>2</xdr:row>
      <xdr:rowOff>271672</xdr:rowOff>
    </xdr:to>
    <xdr:pic>
      <xdr:nvPicPr>
        <xdr:cNvPr id="5" name="Image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1111" y="436162"/>
          <a:ext cx="189167" cy="19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</xdr:row>
      <xdr:rowOff>50800</xdr:rowOff>
    </xdr:from>
    <xdr:to>
      <xdr:col>1</xdr:col>
      <xdr:colOff>25400</xdr:colOff>
      <xdr:row>2</xdr:row>
      <xdr:rowOff>304800</xdr:rowOff>
    </xdr:to>
    <xdr:pic>
      <xdr:nvPicPr>
        <xdr:cNvPr id="2" name="Image 4" descr="logo_UTC.jpg">
          <a:hlinkClick xmlns:r="http://schemas.openxmlformats.org/officeDocument/2006/relationships" r:id="rId1" tooltip="Aller sur le site UTC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406400"/>
          <a:ext cx="685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88900</xdr:colOff>
      <xdr:row>28</xdr:row>
      <xdr:rowOff>76200</xdr:rowOff>
    </xdr:from>
    <xdr:to>
      <xdr:col>6</xdr:col>
      <xdr:colOff>2309</xdr:colOff>
      <xdr:row>35</xdr:row>
      <xdr:rowOff>800100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5</xdr:col>
      <xdr:colOff>2027893</xdr:colOff>
      <xdr:row>2</xdr:row>
      <xdr:rowOff>77324</xdr:rowOff>
    </xdr:from>
    <xdr:to>
      <xdr:col>5</xdr:col>
      <xdr:colOff>2179380</xdr:colOff>
      <xdr:row>2</xdr:row>
      <xdr:rowOff>269779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493" y="432924"/>
          <a:ext cx="399137" cy="1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1676400</xdr:colOff>
      <xdr:row>2</xdr:row>
      <xdr:rowOff>76200</xdr:rowOff>
    </xdr:from>
    <xdr:to>
      <xdr:col>5</xdr:col>
      <xdr:colOff>1865567</xdr:colOff>
      <xdr:row>2</xdr:row>
      <xdr:rowOff>270902</xdr:rowOff>
    </xdr:to>
    <xdr:pic>
      <xdr:nvPicPr>
        <xdr:cNvPr id="5" name="Image 3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0" y="431800"/>
          <a:ext cx="189167" cy="19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</xdr:row>
      <xdr:rowOff>50800</xdr:rowOff>
    </xdr:from>
    <xdr:to>
      <xdr:col>1</xdr:col>
      <xdr:colOff>25400</xdr:colOff>
      <xdr:row>2</xdr:row>
      <xdr:rowOff>304800</xdr:rowOff>
    </xdr:to>
    <xdr:pic>
      <xdr:nvPicPr>
        <xdr:cNvPr id="2" name="Image 4" descr="logo_UTC.jpg">
          <a:hlinkClick xmlns:r="http://schemas.openxmlformats.org/officeDocument/2006/relationships" r:id="rId1" tooltip="Aller sur le site UTC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406400"/>
          <a:ext cx="685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88900</xdr:colOff>
      <xdr:row>27</xdr:row>
      <xdr:rowOff>158222</xdr:rowOff>
    </xdr:from>
    <xdr:to>
      <xdr:col>6</xdr:col>
      <xdr:colOff>1588</xdr:colOff>
      <xdr:row>35</xdr:row>
      <xdr:rowOff>848783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5</xdr:col>
      <xdr:colOff>2040593</xdr:colOff>
      <xdr:row>2</xdr:row>
      <xdr:rowOff>77324</xdr:rowOff>
    </xdr:from>
    <xdr:to>
      <xdr:col>5</xdr:col>
      <xdr:colOff>2182555</xdr:colOff>
      <xdr:row>2</xdr:row>
      <xdr:rowOff>269779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81193" y="432924"/>
          <a:ext cx="399137" cy="1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1689100</xdr:colOff>
      <xdr:row>2</xdr:row>
      <xdr:rowOff>76200</xdr:rowOff>
    </xdr:from>
    <xdr:to>
      <xdr:col>5</xdr:col>
      <xdr:colOff>1878267</xdr:colOff>
      <xdr:row>2</xdr:row>
      <xdr:rowOff>270902</xdr:rowOff>
    </xdr:to>
    <xdr:pic>
      <xdr:nvPicPr>
        <xdr:cNvPr id="5" name="Image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431800"/>
          <a:ext cx="189167" cy="19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</xdr:row>
      <xdr:rowOff>50800</xdr:rowOff>
    </xdr:from>
    <xdr:to>
      <xdr:col>1</xdr:col>
      <xdr:colOff>25400</xdr:colOff>
      <xdr:row>2</xdr:row>
      <xdr:rowOff>304800</xdr:rowOff>
    </xdr:to>
    <xdr:pic>
      <xdr:nvPicPr>
        <xdr:cNvPr id="2" name="Image 4" descr="logo_UTC.jpg">
          <a:hlinkClick xmlns:r="http://schemas.openxmlformats.org/officeDocument/2006/relationships" r:id="rId1" tooltip="Aller sur le site UTC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406400"/>
          <a:ext cx="685800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3</xdr:col>
      <xdr:colOff>52956</xdr:colOff>
      <xdr:row>11</xdr:row>
      <xdr:rowOff>167523</xdr:rowOff>
    </xdr:from>
    <xdr:to>
      <xdr:col>5</xdr:col>
      <xdr:colOff>2338956</xdr:colOff>
      <xdr:row>19</xdr:row>
      <xdr:rowOff>155795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5</xdr:col>
      <xdr:colOff>2036444</xdr:colOff>
      <xdr:row>2</xdr:row>
      <xdr:rowOff>63995</xdr:rowOff>
    </xdr:from>
    <xdr:to>
      <xdr:col>5</xdr:col>
      <xdr:colOff>2435581</xdr:colOff>
      <xdr:row>2</xdr:row>
      <xdr:rowOff>256450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1791" y="416074"/>
          <a:ext cx="399137" cy="192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1684951</xdr:colOff>
      <xdr:row>2</xdr:row>
      <xdr:rowOff>62871</xdr:rowOff>
    </xdr:from>
    <xdr:to>
      <xdr:col>5</xdr:col>
      <xdr:colOff>1874118</xdr:colOff>
      <xdr:row>2</xdr:row>
      <xdr:rowOff>257573</xdr:rowOff>
    </xdr:to>
    <xdr:pic>
      <xdr:nvPicPr>
        <xdr:cNvPr id="5" name="Image 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0298" y="414950"/>
          <a:ext cx="189167" cy="194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view="pageLayout" zoomScaleNormal="130" zoomScaleSheetLayoutView="120" zoomScalePageLayoutView="130" workbookViewId="0">
      <selection activeCell="C16" sqref="C16:G16"/>
    </sheetView>
  </sheetViews>
  <sheetFormatPr baseColWidth="10" defaultColWidth="10.83203125" defaultRowHeight="13" x14ac:dyDescent="0.15"/>
  <cols>
    <col min="1" max="1" width="11.1640625" style="5" customWidth="1"/>
    <col min="2" max="2" width="14.83203125" style="5" customWidth="1"/>
    <col min="3" max="3" width="8.83203125" style="8" customWidth="1"/>
    <col min="4" max="4" width="7.6640625" style="8" customWidth="1"/>
    <col min="5" max="5" width="23.1640625" style="8" customWidth="1"/>
    <col min="6" max="6" width="10.6640625" style="8" customWidth="1"/>
    <col min="7" max="7" width="10.6640625" style="5" customWidth="1"/>
    <col min="8" max="8" width="4.6640625" customWidth="1"/>
    <col min="9" max="9" width="3.5" style="74" customWidth="1"/>
    <col min="10" max="11" width="7.33203125" style="75" customWidth="1"/>
    <col min="12" max="12" width="3.83203125" style="75" customWidth="1"/>
    <col min="13" max="13" width="9.83203125" style="75" customWidth="1"/>
    <col min="14" max="14" width="33.5" style="75" customWidth="1"/>
    <col min="15" max="15" width="6.5" style="75" customWidth="1"/>
    <col min="16" max="16384" width="10.83203125" style="5"/>
  </cols>
  <sheetData>
    <row r="1" spans="1:15" s="93" customFormat="1" ht="15" customHeight="1" x14ac:dyDescent="0.15">
      <c r="A1" s="86" t="s">
        <v>12</v>
      </c>
      <c r="B1" s="87"/>
      <c r="C1" s="87"/>
      <c r="D1" s="88"/>
      <c r="E1" s="89"/>
      <c r="F1" s="87"/>
      <c r="G1" s="90" t="s">
        <v>78</v>
      </c>
      <c r="H1" s="91"/>
      <c r="I1" s="92"/>
      <c r="J1" s="151"/>
      <c r="K1" s="151"/>
      <c r="L1" s="151"/>
      <c r="M1" s="151"/>
      <c r="N1" s="151"/>
      <c r="O1" s="151"/>
    </row>
    <row r="2" spans="1:15" s="85" customFormat="1" ht="15" customHeight="1" x14ac:dyDescent="0.15">
      <c r="A2" s="1" t="str">
        <f>CONCATENATE("N° de déclaration : ",'Déclaration ISO 17050'!D6)</f>
        <v>N° de déclaration : date de la déclaration invalide</v>
      </c>
      <c r="B2" s="79"/>
      <c r="C2" s="80"/>
      <c r="D2" s="80"/>
      <c r="E2" s="81"/>
      <c r="F2" s="82"/>
      <c r="G2" s="20" t="s">
        <v>135</v>
      </c>
      <c r="H2" s="83"/>
      <c r="I2" s="84"/>
      <c r="J2" s="152"/>
      <c r="K2" s="152"/>
      <c r="L2" s="152"/>
      <c r="M2" s="152"/>
      <c r="N2" s="152"/>
      <c r="O2" s="152"/>
    </row>
    <row r="3" spans="1:15" ht="23" customHeight="1" x14ac:dyDescent="0.15">
      <c r="A3" s="345" t="s">
        <v>79</v>
      </c>
      <c r="B3" s="346"/>
      <c r="C3" s="346"/>
      <c r="D3" s="346"/>
      <c r="E3" s="346"/>
      <c r="F3" s="346"/>
      <c r="G3" s="347"/>
      <c r="I3" s="75"/>
    </row>
    <row r="4" spans="1:15" ht="7" customHeight="1" x14ac:dyDescent="0.15">
      <c r="A4" s="333"/>
      <c r="B4" s="334"/>
      <c r="C4" s="334"/>
      <c r="D4" s="334"/>
      <c r="E4" s="334"/>
      <c r="F4" s="334"/>
      <c r="G4" s="335"/>
      <c r="I4" s="75"/>
    </row>
    <row r="5" spans="1:15" s="11" customFormat="1" ht="14" customHeight="1" x14ac:dyDescent="0.15">
      <c r="A5" s="336" t="s">
        <v>39</v>
      </c>
      <c r="B5" s="351"/>
      <c r="C5" s="351"/>
      <c r="D5" s="160"/>
      <c r="E5" s="161"/>
      <c r="F5" s="161"/>
      <c r="G5" s="162"/>
      <c r="H5"/>
      <c r="I5" s="75"/>
      <c r="J5" s="75"/>
      <c r="K5" s="75"/>
      <c r="L5" s="75"/>
      <c r="M5" s="75"/>
      <c r="N5" s="75"/>
      <c r="O5" s="75"/>
    </row>
    <row r="6" spans="1:15" ht="18" customHeight="1" x14ac:dyDescent="0.15">
      <c r="A6" s="191" t="s">
        <v>17</v>
      </c>
      <c r="B6" s="192" t="s">
        <v>76</v>
      </c>
      <c r="C6" s="193"/>
      <c r="D6" s="192"/>
      <c r="E6" s="192"/>
      <c r="F6" s="192"/>
      <c r="G6" s="194"/>
      <c r="I6" s="75"/>
    </row>
    <row r="7" spans="1:15" ht="24" customHeight="1" x14ac:dyDescent="0.15">
      <c r="A7" s="195" t="s">
        <v>18</v>
      </c>
      <c r="B7" s="331" t="s">
        <v>80</v>
      </c>
      <c r="C7" s="331"/>
      <c r="D7" s="331"/>
      <c r="E7" s="331"/>
      <c r="F7" s="331"/>
      <c r="G7" s="332"/>
      <c r="I7" s="75"/>
    </row>
    <row r="8" spans="1:15" ht="18" customHeight="1" x14ac:dyDescent="0.15">
      <c r="A8" s="197"/>
      <c r="B8" s="198" t="s">
        <v>81</v>
      </c>
      <c r="C8" s="199"/>
      <c r="D8" s="200"/>
      <c r="E8" s="200"/>
      <c r="F8" s="200"/>
      <c r="G8" s="201"/>
      <c r="I8" s="75"/>
    </row>
    <row r="9" spans="1:15" ht="18" customHeight="1" x14ac:dyDescent="0.15">
      <c r="A9" s="197"/>
      <c r="B9" s="198" t="s">
        <v>82</v>
      </c>
      <c r="C9" s="199"/>
      <c r="D9" s="200"/>
      <c r="E9" s="200"/>
      <c r="F9" s="200"/>
      <c r="G9" s="201"/>
      <c r="I9" s="75"/>
    </row>
    <row r="10" spans="1:15" ht="18" customHeight="1" x14ac:dyDescent="0.15">
      <c r="A10" s="195" t="s">
        <v>19</v>
      </c>
      <c r="B10" s="202" t="s">
        <v>11</v>
      </c>
      <c r="C10" s="203"/>
      <c r="D10" s="202"/>
      <c r="E10" s="202"/>
      <c r="F10" s="202"/>
      <c r="G10" s="196"/>
      <c r="I10" s="76"/>
    </row>
    <row r="11" spans="1:15" ht="18" customHeight="1" x14ac:dyDescent="0.15">
      <c r="A11" s="204"/>
      <c r="B11" s="205" t="s">
        <v>83</v>
      </c>
      <c r="C11" s="206"/>
      <c r="D11" s="205"/>
      <c r="E11" s="205"/>
      <c r="F11" s="205"/>
      <c r="G11" s="207"/>
      <c r="I11" s="75"/>
    </row>
    <row r="12" spans="1:15" ht="18" customHeight="1" x14ac:dyDescent="0.15">
      <c r="A12" s="208"/>
      <c r="B12" s="209" t="s">
        <v>35</v>
      </c>
      <c r="C12" s="210"/>
      <c r="D12" s="209"/>
      <c r="E12" s="209"/>
      <c r="F12" s="209"/>
      <c r="G12" s="211"/>
      <c r="I12" s="75"/>
    </row>
    <row r="13" spans="1:15" ht="6" customHeight="1" x14ac:dyDescent="0.15">
      <c r="A13" s="333"/>
      <c r="B13" s="334"/>
      <c r="C13" s="334"/>
      <c r="D13" s="334"/>
      <c r="E13" s="334"/>
      <c r="F13" s="334"/>
      <c r="G13" s="335"/>
      <c r="I13" s="75"/>
    </row>
    <row r="14" spans="1:15" s="11" customFormat="1" ht="14" customHeight="1" x14ac:dyDescent="0.15">
      <c r="A14" s="163" t="s">
        <v>0</v>
      </c>
      <c r="B14" s="164"/>
      <c r="C14" s="358" t="s">
        <v>36</v>
      </c>
      <c r="D14" s="359"/>
      <c r="E14" s="359"/>
      <c r="F14" s="359"/>
      <c r="G14" s="360"/>
      <c r="H14"/>
      <c r="I14" s="75"/>
      <c r="J14" s="75"/>
      <c r="K14" s="75"/>
      <c r="L14" s="75"/>
      <c r="M14" s="75"/>
      <c r="N14" s="75"/>
      <c r="O14" s="75"/>
    </row>
    <row r="15" spans="1:15" s="11" customFormat="1" ht="14" customHeight="1" x14ac:dyDescent="0.15">
      <c r="A15" s="165" t="s">
        <v>1</v>
      </c>
      <c r="B15" s="166"/>
      <c r="C15" s="361"/>
      <c r="D15" s="361"/>
      <c r="E15" s="361"/>
      <c r="F15" s="361"/>
      <c r="G15" s="362"/>
      <c r="H15"/>
      <c r="I15" s="75"/>
      <c r="J15" s="75"/>
      <c r="K15" s="75"/>
      <c r="L15" s="75"/>
      <c r="M15" s="75"/>
      <c r="N15" s="75"/>
      <c r="O15" s="75"/>
    </row>
    <row r="16" spans="1:15" ht="18" customHeight="1" x14ac:dyDescent="0.15">
      <c r="A16" s="365" t="s">
        <v>41</v>
      </c>
      <c r="B16" s="366"/>
      <c r="C16" s="363" t="s">
        <v>37</v>
      </c>
      <c r="D16" s="353"/>
      <c r="E16" s="353"/>
      <c r="F16" s="364"/>
      <c r="G16" s="355"/>
      <c r="I16" s="76"/>
    </row>
    <row r="17" spans="1:15" ht="18" customHeight="1" x14ac:dyDescent="0.15">
      <c r="A17" s="367" t="s">
        <v>3</v>
      </c>
      <c r="B17" s="368"/>
      <c r="C17" s="352" t="s">
        <v>34</v>
      </c>
      <c r="D17" s="353"/>
      <c r="E17" s="353"/>
      <c r="F17" s="354"/>
      <c r="G17" s="355"/>
      <c r="I17" s="75"/>
    </row>
    <row r="18" spans="1:15" ht="18" customHeight="1" x14ac:dyDescent="0.15">
      <c r="A18" s="367" t="s">
        <v>24</v>
      </c>
      <c r="B18" s="368"/>
      <c r="C18" s="356" t="s">
        <v>23</v>
      </c>
      <c r="D18" s="357"/>
      <c r="E18" s="357"/>
      <c r="F18" s="354"/>
      <c r="G18" s="355"/>
      <c r="I18" s="75"/>
    </row>
    <row r="19" spans="1:15" ht="18" customHeight="1" x14ac:dyDescent="0.15">
      <c r="A19" s="369" t="s">
        <v>22</v>
      </c>
      <c r="B19" s="370"/>
      <c r="C19" s="356" t="s">
        <v>75</v>
      </c>
      <c r="D19" s="357"/>
      <c r="E19" s="357"/>
      <c r="F19" s="354"/>
      <c r="G19" s="355"/>
      <c r="I19" s="75"/>
    </row>
    <row r="20" spans="1:15" ht="7" customHeight="1" x14ac:dyDescent="0.15">
      <c r="A20" s="333"/>
      <c r="B20" s="334"/>
      <c r="C20" s="334"/>
      <c r="D20" s="334"/>
      <c r="E20" s="334"/>
      <c r="F20" s="334"/>
      <c r="G20" s="335"/>
      <c r="I20" s="75"/>
    </row>
    <row r="21" spans="1:15" s="11" customFormat="1" ht="14" customHeight="1" x14ac:dyDescent="0.15">
      <c r="A21" s="348" t="s">
        <v>38</v>
      </c>
      <c r="B21" s="349"/>
      <c r="C21" s="349"/>
      <c r="D21" s="349"/>
      <c r="E21" s="349"/>
      <c r="F21" s="349"/>
      <c r="G21" s="350"/>
      <c r="H21"/>
      <c r="I21" s="75"/>
      <c r="J21" s="75"/>
      <c r="K21" s="75"/>
      <c r="L21" s="75"/>
      <c r="M21" s="75"/>
      <c r="N21" s="75"/>
      <c r="O21" s="75"/>
    </row>
    <row r="22" spans="1:15" ht="18" customHeight="1" x14ac:dyDescent="0.15">
      <c r="A22" s="327" t="s">
        <v>14</v>
      </c>
      <c r="B22" s="212" t="s">
        <v>21</v>
      </c>
      <c r="C22" s="212"/>
      <c r="D22" s="212"/>
      <c r="E22" s="212"/>
      <c r="F22" s="212"/>
      <c r="G22" s="196"/>
      <c r="I22" s="75"/>
    </row>
    <row r="23" spans="1:15" ht="18" customHeight="1" x14ac:dyDescent="0.15">
      <c r="A23" s="328"/>
      <c r="B23" s="213" t="s">
        <v>15</v>
      </c>
      <c r="C23" s="213"/>
      <c r="D23" s="213"/>
      <c r="E23" s="213"/>
      <c r="F23" s="213"/>
      <c r="G23" s="214"/>
      <c r="I23" s="75"/>
    </row>
    <row r="24" spans="1:15" ht="18" customHeight="1" x14ac:dyDescent="0.15">
      <c r="A24" s="328"/>
      <c r="B24" s="215" t="s">
        <v>89</v>
      </c>
      <c r="C24" s="215"/>
      <c r="D24" s="215"/>
      <c r="E24" s="215"/>
      <c r="F24" s="215"/>
      <c r="G24" s="216"/>
      <c r="I24" s="75"/>
    </row>
    <row r="25" spans="1:15" ht="18" customHeight="1" x14ac:dyDescent="0.15">
      <c r="A25" s="329" t="s">
        <v>8</v>
      </c>
      <c r="B25" s="217" t="s">
        <v>90</v>
      </c>
      <c r="C25" s="217"/>
      <c r="D25" s="217"/>
      <c r="E25" s="217"/>
      <c r="F25" s="217"/>
      <c r="G25" s="196"/>
      <c r="I25" s="75"/>
    </row>
    <row r="26" spans="1:15" ht="18" customHeight="1" x14ac:dyDescent="0.15">
      <c r="A26" s="328"/>
      <c r="B26" s="215" t="s">
        <v>91</v>
      </c>
      <c r="C26" s="215"/>
      <c r="D26" s="215"/>
      <c r="E26" s="215"/>
      <c r="F26" s="215"/>
      <c r="G26" s="216"/>
      <c r="I26" s="76"/>
    </row>
    <row r="27" spans="1:15" ht="18" customHeight="1" x14ac:dyDescent="0.15">
      <c r="A27" s="328"/>
      <c r="B27" s="213" t="s">
        <v>182</v>
      </c>
      <c r="C27" s="213"/>
      <c r="D27" s="213"/>
      <c r="E27" s="213"/>
      <c r="F27" s="213"/>
      <c r="G27" s="214"/>
      <c r="I27" s="75"/>
    </row>
    <row r="28" spans="1:15" ht="18" customHeight="1" x14ac:dyDescent="0.15">
      <c r="A28" s="329" t="s">
        <v>9</v>
      </c>
      <c r="B28" s="212" t="s">
        <v>184</v>
      </c>
      <c r="C28" s="212"/>
      <c r="D28" s="212"/>
      <c r="E28" s="212"/>
      <c r="F28" s="212"/>
      <c r="G28" s="218"/>
      <c r="I28" s="75"/>
    </row>
    <row r="29" spans="1:15" ht="18" customHeight="1" x14ac:dyDescent="0.15">
      <c r="A29" s="328"/>
      <c r="B29" s="215" t="s">
        <v>185</v>
      </c>
      <c r="C29" s="215"/>
      <c r="D29" s="215"/>
      <c r="E29" s="215"/>
      <c r="F29" s="215"/>
      <c r="G29" s="216"/>
      <c r="I29" s="75"/>
    </row>
    <row r="30" spans="1:15" ht="18" customHeight="1" x14ac:dyDescent="0.15">
      <c r="A30" s="328"/>
      <c r="B30" s="215" t="s">
        <v>186</v>
      </c>
      <c r="C30" s="215"/>
      <c r="D30" s="215"/>
      <c r="E30" s="215"/>
      <c r="F30" s="215"/>
      <c r="G30" s="216"/>
      <c r="I30" s="75"/>
    </row>
    <row r="31" spans="1:15" ht="18" customHeight="1" x14ac:dyDescent="0.15">
      <c r="A31" s="329" t="s">
        <v>10</v>
      </c>
      <c r="B31" s="212" t="s">
        <v>183</v>
      </c>
      <c r="C31" s="212"/>
      <c r="D31" s="212"/>
      <c r="E31" s="212"/>
      <c r="F31" s="212"/>
      <c r="G31" s="196"/>
      <c r="I31" s="75"/>
    </row>
    <row r="32" spans="1:15" ht="18" customHeight="1" x14ac:dyDescent="0.15">
      <c r="A32" s="328"/>
      <c r="B32" s="215" t="s">
        <v>212</v>
      </c>
      <c r="C32" s="215"/>
      <c r="D32" s="215"/>
      <c r="E32" s="215"/>
      <c r="F32" s="215"/>
      <c r="G32" s="216"/>
      <c r="I32" s="75"/>
    </row>
    <row r="33" spans="1:15" ht="18" customHeight="1" x14ac:dyDescent="0.15">
      <c r="A33" s="330"/>
      <c r="B33" s="219" t="s">
        <v>207</v>
      </c>
      <c r="C33" s="219"/>
      <c r="D33" s="219"/>
      <c r="E33" s="219"/>
      <c r="F33" s="219"/>
      <c r="G33" s="211"/>
      <c r="I33" s="75"/>
    </row>
    <row r="34" spans="1:15" ht="7" customHeight="1" x14ac:dyDescent="0.15">
      <c r="A34" s="333"/>
      <c r="B34" s="334"/>
      <c r="C34" s="334"/>
      <c r="D34" s="334"/>
      <c r="E34" s="334"/>
      <c r="F34" s="334"/>
      <c r="G34" s="335"/>
      <c r="I34" s="75"/>
    </row>
    <row r="35" spans="1:15" s="11" customFormat="1" ht="14" customHeight="1" x14ac:dyDescent="0.15">
      <c r="A35" s="336" t="s">
        <v>77</v>
      </c>
      <c r="B35" s="337"/>
      <c r="C35" s="337"/>
      <c r="D35" s="337"/>
      <c r="E35" s="337"/>
      <c r="F35" s="337"/>
      <c r="G35" s="338"/>
      <c r="H35"/>
      <c r="I35" s="75"/>
      <c r="J35" s="75"/>
      <c r="K35" s="75"/>
      <c r="L35" s="75"/>
      <c r="M35" s="75"/>
      <c r="N35" s="75"/>
      <c r="O35" s="75"/>
    </row>
    <row r="36" spans="1:15" s="6" customFormat="1" ht="16" customHeight="1" x14ac:dyDescent="0.15">
      <c r="A36" s="318" t="s">
        <v>219</v>
      </c>
      <c r="B36" s="267"/>
      <c r="C36" s="268"/>
      <c r="D36" s="267" t="s">
        <v>94</v>
      </c>
      <c r="E36" s="269"/>
      <c r="F36" s="220" t="s">
        <v>93</v>
      </c>
      <c r="G36" s="220" t="s">
        <v>66</v>
      </c>
      <c r="H36"/>
    </row>
    <row r="37" spans="1:15" s="6" customFormat="1" ht="25" customHeight="1" x14ac:dyDescent="0.15">
      <c r="A37" s="342" t="s">
        <v>221</v>
      </c>
      <c r="B37" s="316" t="s">
        <v>31</v>
      </c>
      <c r="C37" s="308"/>
      <c r="D37" s="308"/>
      <c r="E37" s="309"/>
      <c r="F37" s="310" t="s">
        <v>26</v>
      </c>
      <c r="G37" s="311">
        <v>0.1</v>
      </c>
      <c r="H37"/>
    </row>
    <row r="38" spans="1:15" s="6" customFormat="1" ht="25" customHeight="1" x14ac:dyDescent="0.15">
      <c r="A38" s="343"/>
      <c r="B38" s="317" t="s">
        <v>2</v>
      </c>
      <c r="C38" s="312"/>
      <c r="D38" s="312"/>
      <c r="E38" s="313"/>
      <c r="F38" s="314" t="s">
        <v>27</v>
      </c>
      <c r="G38" s="315">
        <v>0.3</v>
      </c>
      <c r="H38"/>
    </row>
    <row r="39" spans="1:15" s="6" customFormat="1" ht="25" customHeight="1" x14ac:dyDescent="0.15">
      <c r="A39" s="344"/>
      <c r="B39" s="316" t="s">
        <v>4</v>
      </c>
      <c r="C39" s="308"/>
      <c r="D39" s="308"/>
      <c r="E39" s="309"/>
      <c r="F39" s="314" t="s">
        <v>28</v>
      </c>
      <c r="G39" s="315">
        <v>0.5</v>
      </c>
      <c r="H39"/>
    </row>
    <row r="40" spans="1:15" s="6" customFormat="1" ht="25" customHeight="1" x14ac:dyDescent="0.15">
      <c r="A40" s="339" t="s">
        <v>220</v>
      </c>
      <c r="B40" s="319" t="s">
        <v>5</v>
      </c>
      <c r="C40" s="320"/>
      <c r="D40" s="320"/>
      <c r="E40" s="321"/>
      <c r="F40" s="322" t="s">
        <v>29</v>
      </c>
      <c r="G40" s="323">
        <v>0.7</v>
      </c>
      <c r="H40"/>
    </row>
    <row r="41" spans="1:15" s="6" customFormat="1" ht="25" customHeight="1" x14ac:dyDescent="0.15">
      <c r="A41" s="340"/>
      <c r="B41" s="319" t="s">
        <v>6</v>
      </c>
      <c r="C41" s="320"/>
      <c r="D41" s="320"/>
      <c r="E41" s="321"/>
      <c r="F41" s="322" t="s">
        <v>30</v>
      </c>
      <c r="G41" s="323">
        <v>0.9</v>
      </c>
      <c r="H41"/>
    </row>
    <row r="42" spans="1:15" s="6" customFormat="1" ht="25" customHeight="1" x14ac:dyDescent="0.15">
      <c r="A42" s="341"/>
      <c r="B42" s="319" t="s">
        <v>88</v>
      </c>
      <c r="C42" s="320"/>
      <c r="D42" s="320"/>
      <c r="E42" s="324"/>
      <c r="F42" s="325" t="s">
        <v>40</v>
      </c>
      <c r="G42" s="326">
        <v>1</v>
      </c>
      <c r="H42"/>
    </row>
    <row r="43" spans="1:15" x14ac:dyDescent="0.15">
      <c r="I43" s="5"/>
      <c r="J43" s="5"/>
      <c r="K43" s="5"/>
      <c r="L43" s="5"/>
      <c r="M43" s="5"/>
      <c r="N43" s="5"/>
      <c r="O43" s="5"/>
    </row>
    <row r="44" spans="1:15" x14ac:dyDescent="0.15">
      <c r="I44" s="77"/>
    </row>
    <row r="45" spans="1:15" x14ac:dyDescent="0.15">
      <c r="I45" s="78"/>
    </row>
    <row r="46" spans="1:15" ht="23" customHeight="1" x14ac:dyDescent="0.15">
      <c r="I46" s="78"/>
    </row>
    <row r="47" spans="1:15" ht="23" customHeight="1" x14ac:dyDescent="0.15">
      <c r="I47" s="78"/>
    </row>
    <row r="48" spans="1:15" ht="23" customHeight="1" x14ac:dyDescent="0.15">
      <c r="I48" s="78"/>
    </row>
    <row r="49" spans="9:9" ht="23" customHeight="1" x14ac:dyDescent="0.15">
      <c r="I49" s="78"/>
    </row>
    <row r="50" spans="9:9" ht="23" customHeight="1" x14ac:dyDescent="0.15">
      <c r="I50" s="78"/>
    </row>
    <row r="51" spans="9:9" ht="23" customHeight="1" x14ac:dyDescent="0.15">
      <c r="I51" s="78"/>
    </row>
    <row r="52" spans="9:9" x14ac:dyDescent="0.15">
      <c r="I52" s="78"/>
    </row>
    <row r="53" spans="9:9" x14ac:dyDescent="0.15">
      <c r="I53" s="78"/>
    </row>
    <row r="54" spans="9:9" x14ac:dyDescent="0.15">
      <c r="I54" s="78"/>
    </row>
    <row r="55" spans="9:9" x14ac:dyDescent="0.15">
      <c r="I55" s="78"/>
    </row>
  </sheetData>
  <sheetProtection sheet="1" objects="1" scenarios="1" formatCells="0" formatColumns="0" formatRows="0" selectLockedCells="1"/>
  <mergeCells count="20">
    <mergeCell ref="A40:A42"/>
    <mergeCell ref="A37:A39"/>
    <mergeCell ref="A3:G3"/>
    <mergeCell ref="A21:G21"/>
    <mergeCell ref="A5:C5"/>
    <mergeCell ref="C17:G17"/>
    <mergeCell ref="C18:G18"/>
    <mergeCell ref="C19:G19"/>
    <mergeCell ref="C14:G15"/>
    <mergeCell ref="C16:G16"/>
    <mergeCell ref="A16:B16"/>
    <mergeCell ref="A17:B17"/>
    <mergeCell ref="A18:B18"/>
    <mergeCell ref="A19:B19"/>
    <mergeCell ref="B7:G7"/>
    <mergeCell ref="A4:G4"/>
    <mergeCell ref="A13:G13"/>
    <mergeCell ref="A20:G20"/>
    <mergeCell ref="A35:G35"/>
    <mergeCell ref="A34:G34"/>
  </mergeCells>
  <phoneticPr fontId="2" type="noConversion"/>
  <printOptions horizontalCentered="1"/>
  <pageMargins left="0.39370078740157483" right="0.39370078740157483" top="0.59055118110236227" bottom="0.59055118110236227" header="0.31" footer="0.31"/>
  <pageSetup paperSize="9" orientation="portrait" horizontalDpi="4294967292" verticalDpi="4294967292" r:id="rId1"/>
  <headerFooter>
    <oddHeader>&amp;C&amp;"Arial Narrow,Italique"&amp;6&amp;K000000© 2017 - UTC - QPO12 - Auteurs : B.M. GUEYE, G.M. MORENO-RIVEROS, R.G. SOTO-ACERO, Y.K. TRABELSI, M. YERBANGA_x000D_www.utc.fr/master-qualite puis "Travaux" "Qualité-management" réf n° 384</oddHeader>
    <oddFooter>&amp;L&amp;"Arial Narrow,Italique"&amp;6Edition du &amp;D&amp;C&amp;"Arial Narrow,Italique"&amp;6Fichier : &amp;F -  Onglet : &amp;A&amp;R&amp;"Arial Narrow,Italique"&amp;6&amp;P/&amp;N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Layout" zoomScaleNormal="130" zoomScalePageLayoutView="130" workbookViewId="0">
      <selection activeCell="C7" sqref="C7:D7"/>
    </sheetView>
  </sheetViews>
  <sheetFormatPr baseColWidth="10" defaultColWidth="10.83203125" defaultRowHeight="26" customHeight="1" outlineLevelCol="1" x14ac:dyDescent="0.15"/>
  <cols>
    <col min="1" max="1" width="8.83203125" style="10" customWidth="1"/>
    <col min="2" max="2" width="33.33203125" style="13" customWidth="1"/>
    <col min="3" max="3" width="8.1640625" style="16" customWidth="1"/>
    <col min="4" max="4" width="33.33203125" style="13" customWidth="1"/>
    <col min="5" max="5" width="12.6640625" style="6" customWidth="1"/>
    <col min="6" max="6" width="32.6640625" style="6" customWidth="1"/>
    <col min="7" max="7" width="9.33203125" style="6" customWidth="1"/>
    <col min="8" max="8" width="9.33203125" style="6" customWidth="1" outlineLevel="1"/>
    <col min="9" max="9" width="9.33203125" style="6" customWidth="1"/>
    <col min="10" max="12" width="9.33203125" style="6" customWidth="1" outlineLevel="1"/>
    <col min="13" max="13" width="9.33203125" style="6" customWidth="1"/>
    <col min="14" max="18" width="9.33203125" style="6" customWidth="1" outlineLevel="1"/>
    <col min="19" max="19" width="9.33203125" style="6" customWidth="1"/>
    <col min="20" max="23" width="9.33203125" style="6" customWidth="1" outlineLevel="1"/>
    <col min="24" max="26" width="10.83203125" style="6" outlineLevel="1"/>
    <col min="27" max="16384" width="10.83203125" style="6"/>
  </cols>
  <sheetData>
    <row r="1" spans="1:6" s="87" customFormat="1" ht="14" customHeight="1" x14ac:dyDescent="0.15">
      <c r="A1" s="86" t="str">
        <f>'Mode d''emploi'!$A$1</f>
        <v>Document d'appui à la déclaration de conformité première partie ISO 17050-1</v>
      </c>
      <c r="C1" s="88"/>
      <c r="E1" s="88"/>
      <c r="F1" s="89" t="str">
        <f>'Mode d''emploi'!$G$1</f>
        <v>Contact pour l'outil : gilbert.farges@utc.fr</v>
      </c>
    </row>
    <row r="2" spans="1:6" s="2" customFormat="1" ht="14" customHeight="1" x14ac:dyDescent="0.15">
      <c r="A2" s="1" t="str">
        <f>'Mode d''emploi'!$A$2</f>
        <v>N° de déclaration : date de la déclaration invalide</v>
      </c>
      <c r="B2" s="79"/>
      <c r="C2" s="3"/>
      <c r="D2" s="1"/>
      <c r="E2" s="3"/>
      <c r="F2" s="4" t="s">
        <v>134</v>
      </c>
    </row>
    <row r="3" spans="1:6" s="15" customFormat="1" ht="26" customHeight="1" x14ac:dyDescent="0.15">
      <c r="A3" s="373" t="str">
        <f>'Mode d''emploi'!A3</f>
        <v>Autodiagnostic de Performance pour les Établissements d'Enseignement Supérieur (EES)</v>
      </c>
      <c r="B3" s="374"/>
      <c r="C3" s="374"/>
      <c r="D3" s="374"/>
      <c r="E3" s="374"/>
      <c r="F3" s="375"/>
    </row>
    <row r="4" spans="1:6" ht="11" customHeight="1" x14ac:dyDescent="0.15">
      <c r="A4" s="376" t="s">
        <v>20</v>
      </c>
      <c r="B4" s="376"/>
      <c r="C4" s="376"/>
      <c r="D4" s="376"/>
      <c r="E4" s="376"/>
      <c r="F4" s="376"/>
    </row>
    <row r="5" spans="1:6" s="15" customFormat="1" ht="17" customHeight="1" x14ac:dyDescent="0.15">
      <c r="A5" s="379" t="s">
        <v>87</v>
      </c>
      <c r="B5" s="380"/>
      <c r="C5" s="380"/>
      <c r="D5" s="380"/>
      <c r="E5" s="380"/>
      <c r="F5" s="381"/>
    </row>
    <row r="6" spans="1:6" ht="17" customHeight="1" x14ac:dyDescent="0.15">
      <c r="A6" s="227"/>
      <c r="B6" s="228" t="str">
        <f>'Mode d''emploi'!A16</f>
        <v xml:space="preserve">Établissement d'Enseignement Supérieur : </v>
      </c>
      <c r="C6" s="384" t="str">
        <f>'Mode d''emploi'!C16</f>
        <v>Indiquez le nom de l'EES concerné par l'autodiagnostic</v>
      </c>
      <c r="D6" s="384"/>
      <c r="E6" s="384"/>
      <c r="F6" s="385" t="s">
        <v>13</v>
      </c>
    </row>
    <row r="7" spans="1:6" ht="17" customHeight="1" x14ac:dyDescent="0.15">
      <c r="A7" s="229"/>
      <c r="B7" s="230" t="s">
        <v>25</v>
      </c>
      <c r="C7" s="382"/>
      <c r="D7" s="382"/>
      <c r="E7" s="232" t="str">
        <f>IF(C7="","&lt;=   Mettre une date valide, merci","")</f>
        <v>&lt;=   Mettre une date valide, merci</v>
      </c>
      <c r="F7" s="386"/>
    </row>
    <row r="8" spans="1:6" ht="17" customHeight="1" x14ac:dyDescent="0.15">
      <c r="A8" s="231"/>
      <c r="B8" s="230" t="s">
        <v>84</v>
      </c>
      <c r="C8" s="383"/>
      <c r="D8" s="383"/>
      <c r="E8" s="232" t="str">
        <f>IF(C8="","&lt;=   Mettre un évaluateur, merci","")</f>
        <v>&lt;=   Mettre un évaluateur, merci</v>
      </c>
      <c r="F8" s="386"/>
    </row>
    <row r="9" spans="1:6" ht="17" customHeight="1" x14ac:dyDescent="0.15">
      <c r="A9" s="233" t="s">
        <v>85</v>
      </c>
      <c r="B9" s="377" t="s">
        <v>86</v>
      </c>
      <c r="C9" s="377"/>
      <c r="D9" s="377"/>
      <c r="E9" s="377"/>
      <c r="F9" s="378"/>
    </row>
    <row r="10" spans="1:6" ht="9" customHeight="1" x14ac:dyDescent="0.15">
      <c r="A10" s="12"/>
      <c r="B10" s="12"/>
      <c r="C10" s="12"/>
      <c r="D10" s="12"/>
      <c r="E10" s="12"/>
      <c r="F10" s="12"/>
    </row>
    <row r="11" spans="1:6" ht="17" customHeight="1" x14ac:dyDescent="0.15">
      <c r="A11" s="234" t="s">
        <v>104</v>
      </c>
      <c r="B11" s="235" t="s">
        <v>218</v>
      </c>
      <c r="C11" s="236" t="s">
        <v>117</v>
      </c>
      <c r="D11" s="237" t="s">
        <v>65</v>
      </c>
      <c r="E11" s="237" t="s">
        <v>66</v>
      </c>
      <c r="F11" s="238" t="s">
        <v>116</v>
      </c>
    </row>
    <row r="12" spans="1:6" ht="20" customHeight="1" x14ac:dyDescent="0.15">
      <c r="A12" s="186" t="str">
        <f>CONCATENATE("Niveau global de Performance pour la composante : ",A5)</f>
        <v>Niveau global de Performance pour la composante : FORMATION</v>
      </c>
      <c r="B12" s="187"/>
      <c r="C12" s="188"/>
      <c r="D12" s="189" t="str">
        <f>IFERROR(VLOOKUP(E12,Utilitaires!$E$2:$F$12,2),"")</f>
        <v/>
      </c>
      <c r="E12" s="190" t="str">
        <f>IFERROR(AVERAGE(E13,E18,E23),"")</f>
        <v/>
      </c>
      <c r="F12" s="159" t="s">
        <v>116</v>
      </c>
    </row>
    <row r="13" spans="1:6" ht="20" customHeight="1" x14ac:dyDescent="0.15">
      <c r="A13" s="98" t="s">
        <v>16</v>
      </c>
      <c r="B13" s="99"/>
      <c r="C13" s="100"/>
      <c r="D13" s="101" t="str">
        <f>IFERROR(VLOOKUP(E13,Utilitaires!$E$2:$F$12,2),"")</f>
        <v/>
      </c>
      <c r="E13" s="102" t="str">
        <f>IF(SUM(E14:E17)&gt;0,AVERAGE(E14:E17),"")</f>
        <v/>
      </c>
      <c r="F13" s="96" t="s">
        <v>116</v>
      </c>
    </row>
    <row r="14" spans="1:6" ht="20" customHeight="1" x14ac:dyDescent="0.15">
      <c r="A14" s="103" t="s">
        <v>103</v>
      </c>
      <c r="B14" s="270" t="s">
        <v>92</v>
      </c>
      <c r="C14" s="95" t="s">
        <v>93</v>
      </c>
      <c r="D14" s="276" t="str">
        <f>IFERROR(VLOOKUP(C14,Utilitaires!$H$3:$I$8,2),"")</f>
        <v/>
      </c>
      <c r="E14" s="277" t="str">
        <f>IFERROR(VLOOKUP(C14,Utilitaires!$H$3:$J$8,3),"")</f>
        <v/>
      </c>
      <c r="F14" s="94" t="s">
        <v>116</v>
      </c>
    </row>
    <row r="15" spans="1:6" ht="20" customHeight="1" x14ac:dyDescent="0.15">
      <c r="A15" s="103" t="s">
        <v>105</v>
      </c>
      <c r="B15" s="270" t="s">
        <v>95</v>
      </c>
      <c r="C15" s="95" t="s">
        <v>93</v>
      </c>
      <c r="D15" s="276" t="str">
        <f>IFERROR(VLOOKUP(C15,Utilitaires!$H$3:$I$8,2),"")</f>
        <v/>
      </c>
      <c r="E15" s="277" t="str">
        <f>IFERROR(VLOOKUP(C15,Utilitaires!$H$3:$J$8,3),"")</f>
        <v/>
      </c>
      <c r="F15" s="94" t="s">
        <v>116</v>
      </c>
    </row>
    <row r="16" spans="1:6" ht="20" customHeight="1" x14ac:dyDescent="0.15">
      <c r="A16" s="103" t="s">
        <v>106</v>
      </c>
      <c r="B16" s="270" t="s">
        <v>96</v>
      </c>
      <c r="C16" s="95" t="s">
        <v>93</v>
      </c>
      <c r="D16" s="276" t="str">
        <f>IFERROR(VLOOKUP(C16,Utilitaires!$H$3:$I$8,2),"")</f>
        <v/>
      </c>
      <c r="E16" s="277" t="str">
        <f>IFERROR(VLOOKUP(C16,Utilitaires!$H$3:$J$8,3),"")</f>
        <v/>
      </c>
      <c r="F16" s="94" t="s">
        <v>116</v>
      </c>
    </row>
    <row r="17" spans="1:6" ht="20" customHeight="1" x14ac:dyDescent="0.15">
      <c r="A17" s="104" t="s">
        <v>107</v>
      </c>
      <c r="B17" s="271" t="s">
        <v>97</v>
      </c>
      <c r="C17" s="95" t="s">
        <v>93</v>
      </c>
      <c r="D17" s="278" t="str">
        <f>IFERROR(VLOOKUP(C17,Utilitaires!$H$3:$I$8,2),"")</f>
        <v/>
      </c>
      <c r="E17" s="279" t="str">
        <f>IFERROR(VLOOKUP(C17,Utilitaires!$H$3:$J$8,3),"")</f>
        <v/>
      </c>
      <c r="F17" s="97" t="s">
        <v>116</v>
      </c>
    </row>
    <row r="18" spans="1:6" ht="20" customHeight="1" x14ac:dyDescent="0.15">
      <c r="A18" s="111" t="s">
        <v>32</v>
      </c>
      <c r="B18" s="112"/>
      <c r="C18" s="113"/>
      <c r="D18" s="114" t="str">
        <f>IFERROR(VLOOKUP(E18,Utilitaires!$E$2:$F$12,2),"")</f>
        <v/>
      </c>
      <c r="E18" s="115" t="str">
        <f>IF(SUM(E19:E22)&gt;0,AVERAGE(E19:E22),"")</f>
        <v/>
      </c>
      <c r="F18" s="96" t="s">
        <v>116</v>
      </c>
    </row>
    <row r="19" spans="1:6" ht="20" customHeight="1" x14ac:dyDescent="0.15">
      <c r="A19" s="116" t="s">
        <v>108</v>
      </c>
      <c r="B19" s="272" t="s">
        <v>98</v>
      </c>
      <c r="C19" s="95" t="s">
        <v>93</v>
      </c>
      <c r="D19" s="280" t="str">
        <f>IFERROR(VLOOKUP(C19,Utilitaires!$H$3:$I$8,2),"")</f>
        <v/>
      </c>
      <c r="E19" s="281" t="str">
        <f>IFERROR(VLOOKUP(C19,Utilitaires!$H$3:$J$8,3),"")</f>
        <v/>
      </c>
      <c r="F19" s="94" t="s">
        <v>116</v>
      </c>
    </row>
    <row r="20" spans="1:6" ht="20" customHeight="1" x14ac:dyDescent="0.15">
      <c r="A20" s="116" t="s">
        <v>109</v>
      </c>
      <c r="B20" s="272" t="s">
        <v>99</v>
      </c>
      <c r="C20" s="95" t="s">
        <v>93</v>
      </c>
      <c r="D20" s="280" t="str">
        <f>IFERROR(VLOOKUP(C20,Utilitaires!$H$3:$I$8,2),"")</f>
        <v/>
      </c>
      <c r="E20" s="281" t="str">
        <f>IFERROR(VLOOKUP(C20,Utilitaires!$H$3:$J$8,3),"")</f>
        <v/>
      </c>
      <c r="F20" s="94" t="s">
        <v>116</v>
      </c>
    </row>
    <row r="21" spans="1:6" ht="20" customHeight="1" x14ac:dyDescent="0.15">
      <c r="A21" s="116" t="s">
        <v>110</v>
      </c>
      <c r="B21" s="272" t="s">
        <v>100</v>
      </c>
      <c r="C21" s="95" t="s">
        <v>93</v>
      </c>
      <c r="D21" s="280" t="str">
        <f>IFERROR(VLOOKUP(C21,Utilitaires!$H$3:$I$8,2),"")</f>
        <v/>
      </c>
      <c r="E21" s="281" t="str">
        <f>IFERROR(VLOOKUP(C21,Utilitaires!$H$3:$J$8,3),"")</f>
        <v/>
      </c>
      <c r="F21" s="94" t="s">
        <v>116</v>
      </c>
    </row>
    <row r="22" spans="1:6" ht="20" customHeight="1" x14ac:dyDescent="0.15">
      <c r="A22" s="117" t="s">
        <v>111</v>
      </c>
      <c r="B22" s="273" t="s">
        <v>101</v>
      </c>
      <c r="C22" s="95" t="s">
        <v>93</v>
      </c>
      <c r="D22" s="282" t="str">
        <f>IFERROR(VLOOKUP(C22,Utilitaires!$H$3:$I$8,2),"")</f>
        <v/>
      </c>
      <c r="E22" s="283" t="str">
        <f>IFERROR(VLOOKUP(C22,Utilitaires!$H$3:$J$8,3),"")</f>
        <v/>
      </c>
      <c r="F22" s="97" t="s">
        <v>116</v>
      </c>
    </row>
    <row r="23" spans="1:6" ht="20" customHeight="1" x14ac:dyDescent="0.15">
      <c r="A23" s="158" t="s">
        <v>33</v>
      </c>
      <c r="B23" s="105"/>
      <c r="C23" s="106"/>
      <c r="D23" s="107" t="str">
        <f>IFERROR(VLOOKUP(E23,Utilitaires!$E$2:$F$12,2),"")</f>
        <v/>
      </c>
      <c r="E23" s="108" t="str">
        <f>IF(SUM(E24:E27)&gt;0,AVERAGE(E24:E27),"")</f>
        <v/>
      </c>
      <c r="F23" s="96" t="s">
        <v>116</v>
      </c>
    </row>
    <row r="24" spans="1:6" ht="20" customHeight="1" x14ac:dyDescent="0.15">
      <c r="A24" s="109" t="s">
        <v>112</v>
      </c>
      <c r="B24" s="274" t="s">
        <v>149</v>
      </c>
      <c r="C24" s="95" t="s">
        <v>93</v>
      </c>
      <c r="D24" s="284" t="str">
        <f>IFERROR(VLOOKUP(C24,Utilitaires!$H$3:$I$8,2),"")</f>
        <v/>
      </c>
      <c r="E24" s="285" t="str">
        <f>IFERROR(VLOOKUP(C24,Utilitaires!$H$3:$J$8,3),"")</f>
        <v/>
      </c>
      <c r="F24" s="94" t="s">
        <v>116</v>
      </c>
    </row>
    <row r="25" spans="1:6" ht="20" customHeight="1" x14ac:dyDescent="0.15">
      <c r="A25" s="109" t="s">
        <v>113</v>
      </c>
      <c r="B25" s="274" t="s">
        <v>213</v>
      </c>
      <c r="C25" s="95" t="s">
        <v>93</v>
      </c>
      <c r="D25" s="284" t="str">
        <f>IFERROR(VLOOKUP(C25,Utilitaires!$H$3:$I$8,2),"")</f>
        <v/>
      </c>
      <c r="E25" s="285" t="str">
        <f>IFERROR(VLOOKUP(C25,Utilitaires!$H$3:$J$8,3),"")</f>
        <v/>
      </c>
      <c r="F25" s="94" t="s">
        <v>116</v>
      </c>
    </row>
    <row r="26" spans="1:6" ht="20" customHeight="1" x14ac:dyDescent="0.15">
      <c r="A26" s="109" t="s">
        <v>114</v>
      </c>
      <c r="B26" s="274" t="s">
        <v>102</v>
      </c>
      <c r="C26" s="95" t="s">
        <v>93</v>
      </c>
      <c r="D26" s="284" t="str">
        <f>IFERROR(VLOOKUP(C26,Utilitaires!$H$3:$I$8,2),"")</f>
        <v/>
      </c>
      <c r="E26" s="285" t="str">
        <f>IFERROR(VLOOKUP(C26,Utilitaires!$H$3:$J$8,3),"")</f>
        <v/>
      </c>
      <c r="F26" s="94" t="s">
        <v>116</v>
      </c>
    </row>
    <row r="27" spans="1:6" ht="20" customHeight="1" x14ac:dyDescent="0.15">
      <c r="A27" s="110" t="s">
        <v>115</v>
      </c>
      <c r="B27" s="275" t="s">
        <v>214</v>
      </c>
      <c r="C27" s="95" t="s">
        <v>93</v>
      </c>
      <c r="D27" s="286" t="str">
        <f>IFERROR(VLOOKUP(C27,Utilitaires!$H$3:$I$8,2),"")</f>
        <v/>
      </c>
      <c r="E27" s="287" t="str">
        <f>IFERROR(VLOOKUP(C27,Utilitaires!$H$3:$J$8,3),"")</f>
        <v/>
      </c>
      <c r="F27" s="97" t="s">
        <v>116</v>
      </c>
    </row>
    <row r="28" spans="1:6" s="14" customFormat="1" ht="16" customHeight="1" x14ac:dyDescent="0.15">
      <c r="A28" s="183" t="str">
        <f>E12</f>
        <v/>
      </c>
      <c r="B28" s="184" t="s">
        <v>136</v>
      </c>
      <c r="C28" s="185" t="str">
        <f>D12</f>
        <v/>
      </c>
      <c r="D28" s="371" t="s">
        <v>137</v>
      </c>
      <c r="E28" s="371"/>
      <c r="F28" s="372"/>
    </row>
    <row r="29" spans="1:6" ht="16" customHeight="1" x14ac:dyDescent="0.15">
      <c r="A29" s="139" t="str">
        <f>E13</f>
        <v/>
      </c>
      <c r="B29" s="134" t="s">
        <v>118</v>
      </c>
      <c r="C29" s="135" t="str">
        <f>D13</f>
        <v/>
      </c>
      <c r="D29" s="118"/>
      <c r="E29" s="118"/>
      <c r="F29" s="119"/>
    </row>
    <row r="30" spans="1:6" ht="16" customHeight="1" x14ac:dyDescent="0.15">
      <c r="A30" s="120" t="str">
        <f>E18</f>
        <v/>
      </c>
      <c r="B30" s="121" t="s">
        <v>119</v>
      </c>
      <c r="C30" s="136" t="str">
        <f>D18</f>
        <v/>
      </c>
      <c r="D30" s="123"/>
      <c r="E30" s="123"/>
      <c r="F30" s="124"/>
    </row>
    <row r="31" spans="1:6" ht="16" customHeight="1" x14ac:dyDescent="0.15">
      <c r="A31" s="140" t="str">
        <f>E23</f>
        <v/>
      </c>
      <c r="B31" s="137" t="s">
        <v>120</v>
      </c>
      <c r="C31" s="138" t="str">
        <f>D23</f>
        <v/>
      </c>
      <c r="D31" s="123"/>
      <c r="E31" s="123"/>
      <c r="F31" s="124"/>
    </row>
    <row r="32" spans="1:6" ht="16" customHeight="1" x14ac:dyDescent="0.15">
      <c r="A32" s="221"/>
      <c r="B32" s="222" t="s">
        <v>121</v>
      </c>
      <c r="C32" s="223"/>
      <c r="D32" s="122"/>
      <c r="E32" s="123"/>
      <c r="F32" s="124"/>
    </row>
    <row r="33" spans="1:6" ht="26" customHeight="1" x14ac:dyDescent="0.15">
      <c r="A33" s="224" t="s">
        <v>129</v>
      </c>
      <c r="B33" s="225" t="s">
        <v>125</v>
      </c>
      <c r="C33" s="226" t="s">
        <v>126</v>
      </c>
      <c r="D33" s="122"/>
      <c r="E33" s="123"/>
      <c r="F33" s="124"/>
    </row>
    <row r="34" spans="1:6" ht="79" customHeight="1" x14ac:dyDescent="0.15">
      <c r="A34" s="125" t="s">
        <v>128</v>
      </c>
      <c r="B34" s="125" t="s">
        <v>122</v>
      </c>
      <c r="C34" s="126" t="s">
        <v>127</v>
      </c>
      <c r="D34" s="127"/>
      <c r="E34" s="9"/>
      <c r="F34" s="128"/>
    </row>
    <row r="35" spans="1:6" ht="79" customHeight="1" x14ac:dyDescent="0.15">
      <c r="A35" s="125" t="s">
        <v>128</v>
      </c>
      <c r="B35" s="129" t="s">
        <v>123</v>
      </c>
      <c r="C35" s="126" t="s">
        <v>127</v>
      </c>
      <c r="D35" s="127"/>
      <c r="E35" s="9"/>
      <c r="F35" s="128"/>
    </row>
    <row r="36" spans="1:6" ht="79" customHeight="1" x14ac:dyDescent="0.15">
      <c r="A36" s="125" t="s">
        <v>128</v>
      </c>
      <c r="B36" s="130" t="s">
        <v>124</v>
      </c>
      <c r="C36" s="126" t="s">
        <v>127</v>
      </c>
      <c r="D36" s="131"/>
      <c r="E36" s="132"/>
      <c r="F36" s="133"/>
    </row>
  </sheetData>
  <sheetProtection sheet="1" objects="1" scenarios="1" formatCells="0" formatColumns="0" formatRows="0" selectLockedCells="1"/>
  <mergeCells count="9">
    <mergeCell ref="D28:F28"/>
    <mergeCell ref="A3:F3"/>
    <mergeCell ref="A4:F4"/>
    <mergeCell ref="B9:F9"/>
    <mergeCell ref="A5:F5"/>
    <mergeCell ref="C7:D7"/>
    <mergeCell ref="C8:D8"/>
    <mergeCell ref="C6:E6"/>
    <mergeCell ref="F6:F8"/>
  </mergeCells>
  <phoneticPr fontId="25" type="noConversion"/>
  <dataValidations count="2">
    <dataValidation type="date" operator="greaterThan" allowBlank="1" showInputMessage="1" showErrorMessage="1" sqref="C7">
      <formula1>40909</formula1>
    </dataValidation>
    <dataValidation allowBlank="1" showInputMessage="1" showErrorMessage="1" prompt="Indiquez brièvement le plan d'action prioritaire : objectifs, pilotage et planning" sqref="A34:B36"/>
  </dataValidations>
  <printOptions horizontalCentered="1"/>
  <pageMargins left="0.39000000000000007" right="0.39000000000000007" top="0.59" bottom="0.59" header="0.31" footer="0.31"/>
  <pageSetup paperSize="9" orientation="landscape" useFirstPageNumber="1" horizontalDpi="4294967293" verticalDpi="4294967293" r:id="rId1"/>
  <headerFooter>
    <oddHeader>&amp;C&amp;"Arial Narrow,Italique"&amp;6© 2017 - UTC - QPO12 - Auteurs : B.M. GUEYE, G.M. MORENO-RIVEROS, R.G. SOTO-ACERO, Y.K. TRABELSI, M. YERBANGA_x000D_www.utc.fr/master-qualite puis "Travaux" "Qualité-management" réf n° 384</oddHeader>
    <oddFooter>&amp;L&amp;"Arial Narrow,Italique"&amp;6&amp;K003366Edition du &amp;D&amp;C&amp;"Arial Narrow,Italique"&amp;6Fichier : &amp;F -  Onglet : &amp;A&amp;R&amp;"Arial Narrow,Italique"&amp;6&amp;P/&amp;N</oddFooter>
  </headerFooter>
  <rowBreaks count="1" manualBreakCount="1">
    <brk id="2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'Mode d''emploi'!$F$36:$F$42</xm:f>
          </x14:formula1>
          <xm:sqref>C19:C22 C14:C17 C24:C27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Layout" zoomScaleNormal="110" zoomScalePageLayoutView="110" workbookViewId="0">
      <selection activeCell="C7" sqref="C7:D7"/>
    </sheetView>
  </sheetViews>
  <sheetFormatPr baseColWidth="10" defaultColWidth="10.83203125" defaultRowHeight="26" customHeight="1" outlineLevelCol="1" x14ac:dyDescent="0.15"/>
  <cols>
    <col min="1" max="1" width="8.83203125" style="10" customWidth="1"/>
    <col min="2" max="2" width="33.33203125" style="13" customWidth="1"/>
    <col min="3" max="3" width="8.1640625" style="16" customWidth="1"/>
    <col min="4" max="4" width="33.33203125" style="13" customWidth="1"/>
    <col min="5" max="5" width="12.6640625" style="6" customWidth="1"/>
    <col min="6" max="6" width="32.6640625" style="6" customWidth="1"/>
    <col min="7" max="7" width="9.33203125" style="6" customWidth="1"/>
    <col min="8" max="8" width="9.33203125" style="6" customWidth="1" outlineLevel="1"/>
    <col min="9" max="9" width="9.33203125" style="6" customWidth="1"/>
    <col min="10" max="12" width="9.33203125" style="6" customWidth="1" outlineLevel="1"/>
    <col min="13" max="13" width="9.33203125" style="6" customWidth="1"/>
    <col min="14" max="18" width="9.33203125" style="6" customWidth="1" outlineLevel="1"/>
    <col min="19" max="19" width="9.33203125" style="6" customWidth="1"/>
    <col min="20" max="23" width="9.33203125" style="6" customWidth="1" outlineLevel="1"/>
    <col min="24" max="26" width="10.83203125" style="6" outlineLevel="1"/>
    <col min="27" max="16384" width="10.83203125" style="6"/>
  </cols>
  <sheetData>
    <row r="1" spans="1:6" s="87" customFormat="1" ht="14" customHeight="1" x14ac:dyDescent="0.15">
      <c r="A1" s="86" t="str">
        <f>'Mode d''emploi'!$A$1</f>
        <v>Document d'appui à la déclaration de conformité première partie ISO 17050-1</v>
      </c>
      <c r="C1" s="88"/>
      <c r="E1" s="88"/>
      <c r="F1" s="89" t="str">
        <f>'Mode d''emploi'!$G$1</f>
        <v>Contact pour l'outil : gilbert.farges@utc.fr</v>
      </c>
    </row>
    <row r="2" spans="1:6" s="2" customFormat="1" ht="14" customHeight="1" x14ac:dyDescent="0.15">
      <c r="A2" s="1" t="str">
        <f>'Mode d''emploi'!$A$2</f>
        <v>N° de déclaration : date de la déclaration invalide</v>
      </c>
      <c r="B2" s="79"/>
      <c r="C2" s="3"/>
      <c r="D2" s="1"/>
      <c r="E2" s="3"/>
      <c r="F2" s="4" t="s">
        <v>134</v>
      </c>
    </row>
    <row r="3" spans="1:6" s="15" customFormat="1" ht="26" customHeight="1" x14ac:dyDescent="0.15">
      <c r="A3" s="373" t="str">
        <f>'Mode d''emploi'!A3</f>
        <v>Autodiagnostic de Performance pour les Établissements d'Enseignement Supérieur (EES)</v>
      </c>
      <c r="B3" s="374"/>
      <c r="C3" s="374"/>
      <c r="D3" s="374"/>
      <c r="E3" s="374"/>
      <c r="F3" s="375"/>
    </row>
    <row r="4" spans="1:6" ht="11" customHeight="1" x14ac:dyDescent="0.15">
      <c r="A4" s="376" t="s">
        <v>20</v>
      </c>
      <c r="B4" s="376"/>
      <c r="C4" s="376"/>
      <c r="D4" s="376"/>
      <c r="E4" s="376"/>
      <c r="F4" s="376"/>
    </row>
    <row r="5" spans="1:6" s="15" customFormat="1" ht="17" customHeight="1" x14ac:dyDescent="0.15">
      <c r="A5" s="389" t="s">
        <v>160</v>
      </c>
      <c r="B5" s="390"/>
      <c r="C5" s="390"/>
      <c r="D5" s="390"/>
      <c r="E5" s="390"/>
      <c r="F5" s="391"/>
    </row>
    <row r="6" spans="1:6" ht="17" customHeight="1" x14ac:dyDescent="0.15">
      <c r="A6" s="227"/>
      <c r="B6" s="228" t="str">
        <f>'Mode d''emploi'!A16</f>
        <v xml:space="preserve">Établissement d'Enseignement Supérieur : </v>
      </c>
      <c r="C6" s="384" t="str">
        <f>'Mode d''emploi'!C16</f>
        <v>Indiquez le nom de l'EES concerné par l'autodiagnostic</v>
      </c>
      <c r="D6" s="384"/>
      <c r="E6" s="384"/>
      <c r="F6" s="385" t="s">
        <v>13</v>
      </c>
    </row>
    <row r="7" spans="1:6" ht="17" customHeight="1" x14ac:dyDescent="0.15">
      <c r="A7" s="229"/>
      <c r="B7" s="230" t="s">
        <v>25</v>
      </c>
      <c r="C7" s="382"/>
      <c r="D7" s="382"/>
      <c r="E7" s="232" t="str">
        <f>IF(C7="","&lt;=   Mettre une date valide, merci","")</f>
        <v>&lt;=   Mettre une date valide, merci</v>
      </c>
      <c r="F7" s="386"/>
    </row>
    <row r="8" spans="1:6" ht="17" customHeight="1" x14ac:dyDescent="0.15">
      <c r="A8" s="231"/>
      <c r="B8" s="230" t="s">
        <v>84</v>
      </c>
      <c r="C8" s="383"/>
      <c r="D8" s="383"/>
      <c r="E8" s="232" t="str">
        <f>IF(C8="","&lt;=   Mettre un évaluateur, merci","")</f>
        <v>&lt;=   Mettre un évaluateur, merci</v>
      </c>
      <c r="F8" s="386"/>
    </row>
    <row r="9" spans="1:6" ht="17" customHeight="1" x14ac:dyDescent="0.15">
      <c r="A9" s="233" t="s">
        <v>85</v>
      </c>
      <c r="B9" s="377" t="s">
        <v>86</v>
      </c>
      <c r="C9" s="377"/>
      <c r="D9" s="377"/>
      <c r="E9" s="377"/>
      <c r="F9" s="378"/>
    </row>
    <row r="10" spans="1:6" ht="9" customHeight="1" x14ac:dyDescent="0.15">
      <c r="A10" s="12"/>
      <c r="B10" s="12"/>
      <c r="C10" s="12"/>
      <c r="D10" s="12"/>
      <c r="E10" s="12"/>
      <c r="F10" s="12"/>
    </row>
    <row r="11" spans="1:6" ht="17" customHeight="1" x14ac:dyDescent="0.15">
      <c r="A11" s="234" t="s">
        <v>104</v>
      </c>
      <c r="B11" s="235" t="s">
        <v>218</v>
      </c>
      <c r="C11" s="236" t="s">
        <v>117</v>
      </c>
      <c r="D11" s="237" t="s">
        <v>65</v>
      </c>
      <c r="E11" s="237" t="s">
        <v>66</v>
      </c>
      <c r="F11" s="238" t="s">
        <v>116</v>
      </c>
    </row>
    <row r="12" spans="1:6" ht="20" customHeight="1" x14ac:dyDescent="0.15">
      <c r="A12" s="178" t="str">
        <f>CONCATENATE("Niveau global de Performance pour la composante : ",A5)</f>
        <v>Niveau global de Performance pour la composante : RECHERCHE</v>
      </c>
      <c r="B12" s="179"/>
      <c r="C12" s="180"/>
      <c r="D12" s="181" t="str">
        <f>IFERROR(VLOOKUP(E12,Utilitaires!$E$2:$F$12,2),"")</f>
        <v/>
      </c>
      <c r="E12" s="182" t="str">
        <f>IFERROR(AVERAGE(E13,E18,E23),"")</f>
        <v/>
      </c>
      <c r="F12" s="159" t="s">
        <v>116</v>
      </c>
    </row>
    <row r="13" spans="1:6" ht="20" customHeight="1" x14ac:dyDescent="0.15">
      <c r="A13" s="98" t="s">
        <v>16</v>
      </c>
      <c r="B13" s="99"/>
      <c r="C13" s="100"/>
      <c r="D13" s="101" t="str">
        <f>IFERROR(VLOOKUP(E13,Utilitaires!$E$2:$F$12,2),"")</f>
        <v/>
      </c>
      <c r="E13" s="102" t="str">
        <f>IF(SUM(E14:E17)&gt;0,AVERAGE(E14:E17),"")</f>
        <v/>
      </c>
      <c r="F13" s="96" t="s">
        <v>116</v>
      </c>
    </row>
    <row r="14" spans="1:6" ht="20" customHeight="1" x14ac:dyDescent="0.15">
      <c r="A14" s="103" t="s">
        <v>142</v>
      </c>
      <c r="B14" s="270" t="s">
        <v>138</v>
      </c>
      <c r="C14" s="95" t="s">
        <v>93</v>
      </c>
      <c r="D14" s="276" t="str">
        <f>IFERROR(VLOOKUP(C14,Utilitaires!$H$3:$I$8,2),"")</f>
        <v/>
      </c>
      <c r="E14" s="277" t="str">
        <f>IFERROR(VLOOKUP(C14,Utilitaires!$H$3:$J$8,3),"")</f>
        <v/>
      </c>
      <c r="F14" s="94" t="s">
        <v>116</v>
      </c>
    </row>
    <row r="15" spans="1:6" ht="20" customHeight="1" x14ac:dyDescent="0.15">
      <c r="A15" s="103" t="s">
        <v>143</v>
      </c>
      <c r="B15" s="270" t="s">
        <v>139</v>
      </c>
      <c r="C15" s="95" t="s">
        <v>93</v>
      </c>
      <c r="D15" s="276" t="str">
        <f>IFERROR(VLOOKUP(C15,Utilitaires!$H$3:$I$8,2),"")</f>
        <v/>
      </c>
      <c r="E15" s="277" t="str">
        <f>IFERROR(VLOOKUP(C15,Utilitaires!$H$3:$J$8,3),"")</f>
        <v/>
      </c>
      <c r="F15" s="94" t="s">
        <v>116</v>
      </c>
    </row>
    <row r="16" spans="1:6" ht="20" customHeight="1" x14ac:dyDescent="0.15">
      <c r="A16" s="103" t="s">
        <v>144</v>
      </c>
      <c r="B16" s="270" t="s">
        <v>140</v>
      </c>
      <c r="C16" s="95" t="s">
        <v>93</v>
      </c>
      <c r="D16" s="276" t="str">
        <f>IFERROR(VLOOKUP(C16,Utilitaires!$H$3:$I$8,2),"")</f>
        <v/>
      </c>
      <c r="E16" s="277" t="str">
        <f>IFERROR(VLOOKUP(C16,Utilitaires!$H$3:$J$8,3),"")</f>
        <v/>
      </c>
      <c r="F16" s="94" t="s">
        <v>116</v>
      </c>
    </row>
    <row r="17" spans="1:6" ht="20" customHeight="1" x14ac:dyDescent="0.15">
      <c r="A17" s="104" t="s">
        <v>145</v>
      </c>
      <c r="B17" s="271" t="s">
        <v>141</v>
      </c>
      <c r="C17" s="95" t="s">
        <v>93</v>
      </c>
      <c r="D17" s="278" t="str">
        <f>IFERROR(VLOOKUP(C17,Utilitaires!$H$3:$I$8,2),"")</f>
        <v/>
      </c>
      <c r="E17" s="279" t="str">
        <f>IFERROR(VLOOKUP(C17,Utilitaires!$H$3:$J$8,3),"")</f>
        <v/>
      </c>
      <c r="F17" s="97" t="s">
        <v>116</v>
      </c>
    </row>
    <row r="18" spans="1:6" ht="20" customHeight="1" x14ac:dyDescent="0.15">
      <c r="A18" s="111" t="s">
        <v>32</v>
      </c>
      <c r="B18" s="112"/>
      <c r="C18" s="113"/>
      <c r="D18" s="114" t="str">
        <f>IFERROR(VLOOKUP(E18,Utilitaires!$E$2:$F$12,2),"")</f>
        <v/>
      </c>
      <c r="E18" s="115" t="str">
        <f>IF(SUM(E19:E22)&gt;0,AVERAGE(E19:E22),"")</f>
        <v/>
      </c>
      <c r="F18" s="96" t="s">
        <v>116</v>
      </c>
    </row>
    <row r="19" spans="1:6" ht="20" customHeight="1" x14ac:dyDescent="0.15">
      <c r="A19" s="116" t="s">
        <v>152</v>
      </c>
      <c r="B19" s="272" t="s">
        <v>146</v>
      </c>
      <c r="C19" s="95" t="s">
        <v>93</v>
      </c>
      <c r="D19" s="280" t="str">
        <f>IFERROR(VLOOKUP(C19,Utilitaires!$H$3:$I$8,2),"")</f>
        <v/>
      </c>
      <c r="E19" s="281" t="str">
        <f>IFERROR(VLOOKUP(C19,Utilitaires!$H$3:$J$8,3),"")</f>
        <v/>
      </c>
      <c r="F19" s="94" t="s">
        <v>116</v>
      </c>
    </row>
    <row r="20" spans="1:6" ht="20" customHeight="1" x14ac:dyDescent="0.15">
      <c r="A20" s="116" t="s">
        <v>153</v>
      </c>
      <c r="B20" s="272" t="s">
        <v>147</v>
      </c>
      <c r="C20" s="95" t="s">
        <v>93</v>
      </c>
      <c r="D20" s="280" t="str">
        <f>IFERROR(VLOOKUP(C20,Utilitaires!$H$3:$I$8,2),"")</f>
        <v/>
      </c>
      <c r="E20" s="281" t="str">
        <f>IFERROR(VLOOKUP(C20,Utilitaires!$H$3:$J$8,3),"")</f>
        <v/>
      </c>
      <c r="F20" s="94" t="s">
        <v>116</v>
      </c>
    </row>
    <row r="21" spans="1:6" ht="20" customHeight="1" x14ac:dyDescent="0.15">
      <c r="A21" s="116" t="s">
        <v>154</v>
      </c>
      <c r="B21" s="272" t="s">
        <v>100</v>
      </c>
      <c r="C21" s="95" t="s">
        <v>93</v>
      </c>
      <c r="D21" s="280" t="str">
        <f>IFERROR(VLOOKUP(C21,Utilitaires!$H$3:$I$8,2),"")</f>
        <v/>
      </c>
      <c r="E21" s="281" t="str">
        <f>IFERROR(VLOOKUP(C21,Utilitaires!$H$3:$J$8,3),"")</f>
        <v/>
      </c>
      <c r="F21" s="94" t="s">
        <v>116</v>
      </c>
    </row>
    <row r="22" spans="1:6" ht="20" customHeight="1" x14ac:dyDescent="0.15">
      <c r="A22" s="117" t="s">
        <v>155</v>
      </c>
      <c r="B22" s="273" t="s">
        <v>211</v>
      </c>
      <c r="C22" s="95" t="s">
        <v>93</v>
      </c>
      <c r="D22" s="282" t="str">
        <f>IFERROR(VLOOKUP(C22,Utilitaires!$H$3:$I$8,2),"")</f>
        <v/>
      </c>
      <c r="E22" s="283" t="str">
        <f>IFERROR(VLOOKUP(C22,Utilitaires!$H$3:$J$8,3),"")</f>
        <v/>
      </c>
      <c r="F22" s="97" t="s">
        <v>116</v>
      </c>
    </row>
    <row r="23" spans="1:6" ht="20" customHeight="1" x14ac:dyDescent="0.15">
      <c r="A23" s="158" t="s">
        <v>33</v>
      </c>
      <c r="B23" s="105"/>
      <c r="C23" s="106"/>
      <c r="D23" s="107" t="str">
        <f>IFERROR(VLOOKUP(E23,Utilitaires!$E$2:$F$12,2),"")</f>
        <v/>
      </c>
      <c r="E23" s="108" t="str">
        <f>IF(SUM(E24:E27)&gt;0,AVERAGE(E24:E27),"")</f>
        <v/>
      </c>
      <c r="F23" s="96" t="s">
        <v>116</v>
      </c>
    </row>
    <row r="24" spans="1:6" ht="20" customHeight="1" x14ac:dyDescent="0.15">
      <c r="A24" s="109" t="s">
        <v>156</v>
      </c>
      <c r="B24" s="274" t="s">
        <v>148</v>
      </c>
      <c r="C24" s="95" t="s">
        <v>93</v>
      </c>
      <c r="D24" s="284" t="str">
        <f>IFERROR(VLOOKUP(C24,Utilitaires!$H$3:$I$8,2),"")</f>
        <v/>
      </c>
      <c r="E24" s="285" t="str">
        <f>IFERROR(VLOOKUP(C24,Utilitaires!$H$3:$J$8,3),"")</f>
        <v/>
      </c>
      <c r="F24" s="94" t="s">
        <v>116</v>
      </c>
    </row>
    <row r="25" spans="1:6" ht="20" customHeight="1" x14ac:dyDescent="0.15">
      <c r="A25" s="109" t="s">
        <v>157</v>
      </c>
      <c r="B25" s="274" t="s">
        <v>149</v>
      </c>
      <c r="C25" s="95" t="s">
        <v>93</v>
      </c>
      <c r="D25" s="284" t="str">
        <f>IFERROR(VLOOKUP(C25,Utilitaires!$H$3:$I$8,2),"")</f>
        <v/>
      </c>
      <c r="E25" s="285" t="str">
        <f>IFERROR(VLOOKUP(C25,Utilitaires!$H$3:$J$8,3),"")</f>
        <v/>
      </c>
      <c r="F25" s="94" t="s">
        <v>116</v>
      </c>
    </row>
    <row r="26" spans="1:6" ht="20" customHeight="1" x14ac:dyDescent="0.15">
      <c r="A26" s="109" t="s">
        <v>158</v>
      </c>
      <c r="B26" s="274" t="s">
        <v>150</v>
      </c>
      <c r="C26" s="95" t="s">
        <v>93</v>
      </c>
      <c r="D26" s="284" t="str">
        <f>IFERROR(VLOOKUP(C26,Utilitaires!$H$3:$I$8,2),"")</f>
        <v/>
      </c>
      <c r="E26" s="285" t="str">
        <f>IFERROR(VLOOKUP(C26,Utilitaires!$H$3:$J$8,3),"")</f>
        <v/>
      </c>
      <c r="F26" s="94" t="s">
        <v>116</v>
      </c>
    </row>
    <row r="27" spans="1:6" ht="20" customHeight="1" x14ac:dyDescent="0.15">
      <c r="A27" s="110" t="s">
        <v>159</v>
      </c>
      <c r="B27" s="275" t="s">
        <v>151</v>
      </c>
      <c r="C27" s="95" t="s">
        <v>93</v>
      </c>
      <c r="D27" s="286" t="str">
        <f>IFERROR(VLOOKUP(C27,Utilitaires!$H$3:$I$8,2),"")</f>
        <v/>
      </c>
      <c r="E27" s="287" t="str">
        <f>IFERROR(VLOOKUP(C27,Utilitaires!$H$3:$J$8,3),"")</f>
        <v/>
      </c>
      <c r="F27" s="97" t="s">
        <v>116</v>
      </c>
    </row>
    <row r="28" spans="1:6" s="14" customFormat="1" ht="16" customHeight="1" x14ac:dyDescent="0.15">
      <c r="A28" s="175" t="str">
        <f>E12</f>
        <v/>
      </c>
      <c r="B28" s="176" t="s">
        <v>136</v>
      </c>
      <c r="C28" s="177" t="str">
        <f>D12</f>
        <v/>
      </c>
      <c r="D28" s="387" t="s">
        <v>137</v>
      </c>
      <c r="E28" s="387"/>
      <c r="F28" s="388"/>
    </row>
    <row r="29" spans="1:6" ht="16" customHeight="1" x14ac:dyDescent="0.15">
      <c r="A29" s="139" t="str">
        <f>E13</f>
        <v/>
      </c>
      <c r="B29" s="134" t="s">
        <v>118</v>
      </c>
      <c r="C29" s="135" t="str">
        <f>D13</f>
        <v/>
      </c>
      <c r="D29" s="118"/>
      <c r="E29" s="118"/>
      <c r="F29" s="119"/>
    </row>
    <row r="30" spans="1:6" ht="16" customHeight="1" x14ac:dyDescent="0.15">
      <c r="A30" s="120" t="str">
        <f>E18</f>
        <v/>
      </c>
      <c r="B30" s="121" t="s">
        <v>119</v>
      </c>
      <c r="C30" s="136" t="str">
        <f>D18</f>
        <v/>
      </c>
      <c r="D30" s="123"/>
      <c r="E30" s="123"/>
      <c r="F30" s="124"/>
    </row>
    <row r="31" spans="1:6" ht="16" customHeight="1" x14ac:dyDescent="0.15">
      <c r="A31" s="140" t="str">
        <f>E23</f>
        <v/>
      </c>
      <c r="B31" s="137" t="s">
        <v>120</v>
      </c>
      <c r="C31" s="138" t="str">
        <f>D23</f>
        <v/>
      </c>
      <c r="D31" s="123"/>
      <c r="E31" s="123"/>
      <c r="F31" s="124"/>
    </row>
    <row r="32" spans="1:6" ht="16" customHeight="1" x14ac:dyDescent="0.15">
      <c r="A32" s="221"/>
      <c r="B32" s="222" t="s">
        <v>121</v>
      </c>
      <c r="C32" s="223"/>
      <c r="D32" s="122"/>
      <c r="E32" s="123"/>
      <c r="F32" s="124"/>
    </row>
    <row r="33" spans="1:6" ht="26" customHeight="1" x14ac:dyDescent="0.15">
      <c r="A33" s="224" t="s">
        <v>129</v>
      </c>
      <c r="B33" s="225" t="s">
        <v>125</v>
      </c>
      <c r="C33" s="226" t="s">
        <v>126</v>
      </c>
      <c r="D33" s="122"/>
      <c r="E33" s="123"/>
      <c r="F33" s="124"/>
    </row>
    <row r="34" spans="1:6" ht="79" customHeight="1" x14ac:dyDescent="0.15">
      <c r="A34" s="125" t="s">
        <v>128</v>
      </c>
      <c r="B34" s="125" t="s">
        <v>122</v>
      </c>
      <c r="C34" s="126" t="s">
        <v>127</v>
      </c>
      <c r="D34" s="127"/>
      <c r="E34" s="9"/>
      <c r="F34" s="128"/>
    </row>
    <row r="35" spans="1:6" ht="79" customHeight="1" x14ac:dyDescent="0.15">
      <c r="A35" s="125" t="s">
        <v>128</v>
      </c>
      <c r="B35" s="129" t="s">
        <v>123</v>
      </c>
      <c r="C35" s="126" t="s">
        <v>127</v>
      </c>
      <c r="D35" s="127"/>
      <c r="E35" s="9"/>
      <c r="F35" s="128"/>
    </row>
    <row r="36" spans="1:6" ht="79" customHeight="1" x14ac:dyDescent="0.15">
      <c r="A36" s="125" t="s">
        <v>128</v>
      </c>
      <c r="B36" s="130" t="s">
        <v>124</v>
      </c>
      <c r="C36" s="126" t="s">
        <v>127</v>
      </c>
      <c r="D36" s="131"/>
      <c r="E36" s="132"/>
      <c r="F36" s="133"/>
    </row>
  </sheetData>
  <sheetProtection sheet="1" objects="1" scenarios="1" formatCells="0" formatColumns="0" formatRows="0" selectLockedCells="1"/>
  <mergeCells count="9">
    <mergeCell ref="B9:F9"/>
    <mergeCell ref="D28:F28"/>
    <mergeCell ref="A3:F3"/>
    <mergeCell ref="A4:F4"/>
    <mergeCell ref="A5:F5"/>
    <mergeCell ref="C6:E6"/>
    <mergeCell ref="F6:F8"/>
    <mergeCell ref="C7:D7"/>
    <mergeCell ref="C8:D8"/>
  </mergeCells>
  <phoneticPr fontId="25" type="noConversion"/>
  <dataValidations count="2">
    <dataValidation allowBlank="1" showInputMessage="1" showErrorMessage="1" prompt="Indiquez brièvement le plan d'action prioritaire : objectifs, pilotage et planning" sqref="A34:B36"/>
    <dataValidation type="date" operator="greaterThan" allowBlank="1" showInputMessage="1" showErrorMessage="1" sqref="C7">
      <formula1>40909</formula1>
    </dataValidation>
  </dataValidations>
  <printOptions horizontalCentered="1"/>
  <pageMargins left="0.39000000000000007" right="0.39000000000000007" top="0.59" bottom="0.59" header="0.31" footer="0.31"/>
  <pageSetup paperSize="9" orientation="landscape" useFirstPageNumber="1" horizontalDpi="4294967293" verticalDpi="4294967293" r:id="rId1"/>
  <headerFooter>
    <oddHeader>&amp;C&amp;"Arial Narrow,Italique"&amp;6© 2017 - UTC - QPO12 - Auteurs : B.M. GUEYE, G.M. MORENO-RIVEROS, R.G. SOTO-ACERO, Y.K. TRABELSI, M. YERBANGA_x000D_www.utc.fr/master-qualite puis "Travaux" "Qualité-management" réf n° 384</oddHeader>
    <oddFooter>&amp;L&amp;"Arial Narrow,Italique"&amp;6&amp;K003366Edition du &amp;D&amp;C&amp;"Arial Narrow,Italique"&amp;6Fichier : &amp;F -  Onglet : &amp;A&amp;R&amp;"Arial Narrow,Italique"&amp;6&amp;P/&amp;N</oddFooter>
  </headerFooter>
  <rowBreaks count="1" manualBreakCount="1">
    <brk id="2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'Mode d''emploi'!$F$36:$F$42</xm:f>
          </x14:formula1>
          <xm:sqref>C14:C17 C19:C22 C24:C27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view="pageLayout" zoomScaleNormal="120" zoomScalePageLayoutView="120" workbookViewId="0">
      <selection activeCell="B14" sqref="B14"/>
    </sheetView>
  </sheetViews>
  <sheetFormatPr baseColWidth="10" defaultColWidth="10.83203125" defaultRowHeight="26" customHeight="1" outlineLevelCol="1" x14ac:dyDescent="0.15"/>
  <cols>
    <col min="1" max="1" width="8.83203125" style="10" customWidth="1"/>
    <col min="2" max="2" width="33.33203125" style="13" customWidth="1"/>
    <col min="3" max="3" width="8.1640625" style="16" customWidth="1"/>
    <col min="4" max="4" width="33.33203125" style="13" customWidth="1"/>
    <col min="5" max="5" width="12.6640625" style="6" customWidth="1"/>
    <col min="6" max="6" width="32.6640625" style="6" customWidth="1"/>
    <col min="7" max="7" width="9.33203125" style="6" customWidth="1"/>
    <col min="8" max="8" width="9.33203125" style="6" customWidth="1" outlineLevel="1"/>
    <col min="9" max="9" width="9.33203125" style="6" customWidth="1"/>
    <col min="10" max="12" width="9.33203125" style="6" customWidth="1" outlineLevel="1"/>
    <col min="13" max="13" width="9.33203125" style="6" customWidth="1"/>
    <col min="14" max="18" width="9.33203125" style="6" customWidth="1" outlineLevel="1"/>
    <col min="19" max="19" width="9.33203125" style="6" customWidth="1"/>
    <col min="20" max="23" width="9.33203125" style="6" customWidth="1" outlineLevel="1"/>
    <col min="24" max="26" width="10.83203125" style="6" outlineLevel="1"/>
    <col min="27" max="16384" width="10.83203125" style="6"/>
  </cols>
  <sheetData>
    <row r="1" spans="1:6" s="87" customFormat="1" ht="14" customHeight="1" x14ac:dyDescent="0.15">
      <c r="A1" s="86" t="str">
        <f>'Mode d''emploi'!$A$1</f>
        <v>Document d'appui à la déclaration de conformité première partie ISO 17050-1</v>
      </c>
      <c r="C1" s="88"/>
      <c r="E1" s="88"/>
      <c r="F1" s="89" t="str">
        <f>'Mode d''emploi'!$G$1</f>
        <v>Contact pour l'outil : gilbert.farges@utc.fr</v>
      </c>
    </row>
    <row r="2" spans="1:6" s="2" customFormat="1" ht="14" customHeight="1" x14ac:dyDescent="0.15">
      <c r="A2" s="1" t="str">
        <f>'Mode d''emploi'!$A$2</f>
        <v>N° de déclaration : date de la déclaration invalide</v>
      </c>
      <c r="B2" s="79"/>
      <c r="C2" s="3"/>
      <c r="D2" s="1"/>
      <c r="E2" s="3"/>
      <c r="F2" s="4" t="s">
        <v>134</v>
      </c>
    </row>
    <row r="3" spans="1:6" s="15" customFormat="1" ht="26" customHeight="1" x14ac:dyDescent="0.15">
      <c r="A3" s="373" t="str">
        <f>'Mode d''emploi'!A3</f>
        <v>Autodiagnostic de Performance pour les Établissements d'Enseignement Supérieur (EES)</v>
      </c>
      <c r="B3" s="374"/>
      <c r="C3" s="374"/>
      <c r="D3" s="374"/>
      <c r="E3" s="374"/>
      <c r="F3" s="375"/>
    </row>
    <row r="4" spans="1:6" ht="11" customHeight="1" x14ac:dyDescent="0.15">
      <c r="A4" s="376" t="s">
        <v>20</v>
      </c>
      <c r="B4" s="376"/>
      <c r="C4" s="376"/>
      <c r="D4" s="376"/>
      <c r="E4" s="376"/>
      <c r="F4" s="376"/>
    </row>
    <row r="5" spans="1:6" s="15" customFormat="1" ht="17" customHeight="1" x14ac:dyDescent="0.15">
      <c r="A5" s="394" t="s">
        <v>169</v>
      </c>
      <c r="B5" s="395"/>
      <c r="C5" s="395"/>
      <c r="D5" s="395"/>
      <c r="E5" s="395"/>
      <c r="F5" s="396"/>
    </row>
    <row r="6" spans="1:6" ht="17" customHeight="1" x14ac:dyDescent="0.15">
      <c r="A6" s="227"/>
      <c r="B6" s="228" t="str">
        <f>'Mode d''emploi'!A16</f>
        <v xml:space="preserve">Établissement d'Enseignement Supérieur : </v>
      </c>
      <c r="C6" s="384" t="str">
        <f>'Mode d''emploi'!C16</f>
        <v>Indiquez le nom de l'EES concerné par l'autodiagnostic</v>
      </c>
      <c r="D6" s="384"/>
      <c r="E6" s="384"/>
      <c r="F6" s="385" t="s">
        <v>13</v>
      </c>
    </row>
    <row r="7" spans="1:6" ht="17" customHeight="1" x14ac:dyDescent="0.15">
      <c r="A7" s="229"/>
      <c r="B7" s="230" t="s">
        <v>25</v>
      </c>
      <c r="C7" s="382"/>
      <c r="D7" s="382"/>
      <c r="E7" s="232" t="str">
        <f>IF(C7="","&lt;=   Mettre une date valide, merci","")</f>
        <v>&lt;=   Mettre une date valide, merci</v>
      </c>
      <c r="F7" s="386"/>
    </row>
    <row r="8" spans="1:6" ht="17" customHeight="1" x14ac:dyDescent="0.15">
      <c r="A8" s="231"/>
      <c r="B8" s="230" t="s">
        <v>84</v>
      </c>
      <c r="C8" s="383"/>
      <c r="D8" s="383"/>
      <c r="E8" s="232" t="str">
        <f>IF(C8="","&lt;=   Mettre un évaluateur, merci","")</f>
        <v>&lt;=   Mettre un évaluateur, merci</v>
      </c>
      <c r="F8" s="386"/>
    </row>
    <row r="9" spans="1:6" ht="17" customHeight="1" x14ac:dyDescent="0.15">
      <c r="A9" s="233" t="s">
        <v>85</v>
      </c>
      <c r="B9" s="377" t="s">
        <v>86</v>
      </c>
      <c r="C9" s="377"/>
      <c r="D9" s="377"/>
      <c r="E9" s="377"/>
      <c r="F9" s="378"/>
    </row>
    <row r="10" spans="1:6" ht="9" customHeight="1" x14ac:dyDescent="0.15">
      <c r="A10" s="12"/>
      <c r="B10" s="12"/>
      <c r="C10" s="12"/>
      <c r="D10" s="12"/>
      <c r="E10" s="12"/>
      <c r="F10" s="12"/>
    </row>
    <row r="11" spans="1:6" ht="17" customHeight="1" x14ac:dyDescent="0.15">
      <c r="A11" s="234" t="s">
        <v>104</v>
      </c>
      <c r="B11" s="235" t="s">
        <v>218</v>
      </c>
      <c r="C11" s="236" t="s">
        <v>117</v>
      </c>
      <c r="D11" s="237" t="s">
        <v>65</v>
      </c>
      <c r="E11" s="237" t="s">
        <v>66</v>
      </c>
      <c r="F11" s="238" t="s">
        <v>116</v>
      </c>
    </row>
    <row r="12" spans="1:6" ht="20" customHeight="1" x14ac:dyDescent="0.15">
      <c r="A12" s="167" t="str">
        <f>CONCATENATE("Niveau global de Performance pour la composante : ",A5)</f>
        <v>Niveau global de Performance pour la composante : GOUVERNANCE</v>
      </c>
      <c r="B12" s="168"/>
      <c r="C12" s="169"/>
      <c r="D12" s="170" t="str">
        <f>IFERROR(VLOOKUP(E12,Utilitaires!$E$2:$F$12,2),"")</f>
        <v/>
      </c>
      <c r="E12" s="171" t="str">
        <f>IFERROR(AVERAGE(E13,E18,E23),"")</f>
        <v/>
      </c>
      <c r="F12" s="159" t="s">
        <v>116</v>
      </c>
    </row>
    <row r="13" spans="1:6" ht="20" customHeight="1" x14ac:dyDescent="0.15">
      <c r="A13" s="499" t="s">
        <v>16</v>
      </c>
      <c r="B13" s="500"/>
      <c r="C13" s="101"/>
      <c r="D13" s="101" t="str">
        <f>IFERROR(VLOOKUP(E13,Utilitaires!$E$2:$F$12,2),"")</f>
        <v/>
      </c>
      <c r="E13" s="505" t="str">
        <f>IF(SUM(E14:E17)&gt;0,AVERAGE(E14:E17),"")</f>
        <v/>
      </c>
      <c r="F13" s="96" t="s">
        <v>116</v>
      </c>
    </row>
    <row r="14" spans="1:6" ht="22" customHeight="1" x14ac:dyDescent="0.15">
      <c r="A14" s="501" t="s">
        <v>170</v>
      </c>
      <c r="B14" s="502" t="s">
        <v>161</v>
      </c>
      <c r="C14" s="95" t="s">
        <v>93</v>
      </c>
      <c r="D14" s="276" t="str">
        <f>IFERROR(VLOOKUP(C14,Utilitaires!$H$3:$I$8,2),"")</f>
        <v/>
      </c>
      <c r="E14" s="277" t="str">
        <f>IFERROR(VLOOKUP(C14,Utilitaires!$H$3:$J$8,3),"")</f>
        <v/>
      </c>
      <c r="F14" s="94" t="s">
        <v>116</v>
      </c>
    </row>
    <row r="15" spans="1:6" ht="22" customHeight="1" x14ac:dyDescent="0.15">
      <c r="A15" s="501" t="s">
        <v>171</v>
      </c>
      <c r="B15" s="502" t="s">
        <v>162</v>
      </c>
      <c r="C15" s="95" t="s">
        <v>93</v>
      </c>
      <c r="D15" s="276" t="str">
        <f>IFERROR(VLOOKUP(C15,Utilitaires!$H$3:$I$8,2),"")</f>
        <v/>
      </c>
      <c r="E15" s="277" t="str">
        <f>IFERROR(VLOOKUP(C15,Utilitaires!$H$3:$J$8,3),"")</f>
        <v/>
      </c>
      <c r="F15" s="94" t="s">
        <v>116</v>
      </c>
    </row>
    <row r="16" spans="1:6" ht="22" customHeight="1" x14ac:dyDescent="0.15">
      <c r="A16" s="501" t="s">
        <v>172</v>
      </c>
      <c r="B16" s="502" t="s">
        <v>163</v>
      </c>
      <c r="C16" s="95" t="s">
        <v>93</v>
      </c>
      <c r="D16" s="276" t="str">
        <f>IFERROR(VLOOKUP(C16,Utilitaires!$H$3:$I$8,2),"")</f>
        <v/>
      </c>
      <c r="E16" s="277" t="str">
        <f>IFERROR(VLOOKUP(C16,Utilitaires!$H$3:$J$8,3),"")</f>
        <v/>
      </c>
      <c r="F16" s="94" t="s">
        <v>116</v>
      </c>
    </row>
    <row r="17" spans="1:6" ht="22" customHeight="1" x14ac:dyDescent="0.15">
      <c r="A17" s="503" t="s">
        <v>173</v>
      </c>
      <c r="B17" s="504" t="s">
        <v>164</v>
      </c>
      <c r="C17" s="95" t="s">
        <v>93</v>
      </c>
      <c r="D17" s="278" t="str">
        <f>IFERROR(VLOOKUP(C17,Utilitaires!$H$3:$I$8,2),"")</f>
        <v/>
      </c>
      <c r="E17" s="279" t="str">
        <f>IFERROR(VLOOKUP(C17,Utilitaires!$H$3:$J$8,3),"")</f>
        <v/>
      </c>
      <c r="F17" s="97" t="s">
        <v>116</v>
      </c>
    </row>
    <row r="18" spans="1:6" ht="20" customHeight="1" x14ac:dyDescent="0.15">
      <c r="A18" s="111" t="s">
        <v>32</v>
      </c>
      <c r="B18" s="112"/>
      <c r="C18" s="113"/>
      <c r="D18" s="114" t="str">
        <f>IFERROR(VLOOKUP(E18,Utilitaires!$E$2:$F$12,2),"")</f>
        <v/>
      </c>
      <c r="E18" s="115" t="str">
        <f>IF(SUM(E19:E22)&gt;0,AVERAGE(E19:E22),"")</f>
        <v/>
      </c>
      <c r="F18" s="96" t="s">
        <v>116</v>
      </c>
    </row>
    <row r="19" spans="1:6" ht="20" customHeight="1" x14ac:dyDescent="0.15">
      <c r="A19" s="116" t="s">
        <v>174</v>
      </c>
      <c r="B19" s="272" t="s">
        <v>165</v>
      </c>
      <c r="C19" s="95" t="s">
        <v>93</v>
      </c>
      <c r="D19" s="280" t="str">
        <f>IFERROR(VLOOKUP(C19,Utilitaires!$H$3:$I$8,2),"")</f>
        <v/>
      </c>
      <c r="E19" s="281" t="str">
        <f>IFERROR(VLOOKUP(C19,Utilitaires!$H$3:$J$8,3),"")</f>
        <v/>
      </c>
      <c r="F19" s="94" t="s">
        <v>116</v>
      </c>
    </row>
    <row r="20" spans="1:6" ht="20" customHeight="1" x14ac:dyDescent="0.15">
      <c r="A20" s="116" t="s">
        <v>175</v>
      </c>
      <c r="B20" s="272" t="s">
        <v>166</v>
      </c>
      <c r="C20" s="95" t="s">
        <v>93</v>
      </c>
      <c r="D20" s="280" t="str">
        <f>IFERROR(VLOOKUP(C20,Utilitaires!$H$3:$I$8,2),"")</f>
        <v/>
      </c>
      <c r="E20" s="281" t="str">
        <f>IFERROR(VLOOKUP(C20,Utilitaires!$H$3:$J$8,3),"")</f>
        <v/>
      </c>
      <c r="F20" s="94" t="s">
        <v>116</v>
      </c>
    </row>
    <row r="21" spans="1:6" ht="20" customHeight="1" x14ac:dyDescent="0.15">
      <c r="A21" s="116" t="s">
        <v>176</v>
      </c>
      <c r="B21" s="272" t="s">
        <v>167</v>
      </c>
      <c r="C21" s="95" t="s">
        <v>93</v>
      </c>
      <c r="D21" s="280" t="str">
        <f>IFERROR(VLOOKUP(C21,Utilitaires!$H$3:$I$8,2),"")</f>
        <v/>
      </c>
      <c r="E21" s="281" t="str">
        <f>IFERROR(VLOOKUP(C21,Utilitaires!$H$3:$J$8,3),"")</f>
        <v/>
      </c>
      <c r="F21" s="94" t="s">
        <v>116</v>
      </c>
    </row>
    <row r="22" spans="1:6" ht="20" customHeight="1" x14ac:dyDescent="0.15">
      <c r="A22" s="117" t="s">
        <v>177</v>
      </c>
      <c r="B22" s="273" t="s">
        <v>215</v>
      </c>
      <c r="C22" s="95" t="s">
        <v>93</v>
      </c>
      <c r="D22" s="282" t="str">
        <f>IFERROR(VLOOKUP(C22,Utilitaires!$H$3:$I$8,2),"")</f>
        <v/>
      </c>
      <c r="E22" s="283" t="str">
        <f>IFERROR(VLOOKUP(C22,Utilitaires!$H$3:$J$8,3),"")</f>
        <v/>
      </c>
      <c r="F22" s="97" t="s">
        <v>116</v>
      </c>
    </row>
    <row r="23" spans="1:6" ht="20" customHeight="1" x14ac:dyDescent="0.15">
      <c r="A23" s="158" t="s">
        <v>33</v>
      </c>
      <c r="B23" s="105"/>
      <c r="C23" s="106"/>
      <c r="D23" s="107" t="str">
        <f>IFERROR(VLOOKUP(E23,Utilitaires!$E$2:$F$12,2),"")</f>
        <v/>
      </c>
      <c r="E23" s="108" t="str">
        <f>IF(SUM(E24:E27)&gt;0,AVERAGE(E24:E27),"")</f>
        <v/>
      </c>
      <c r="F23" s="96" t="s">
        <v>116</v>
      </c>
    </row>
    <row r="24" spans="1:6" ht="20" customHeight="1" x14ac:dyDescent="0.15">
      <c r="A24" s="109" t="s">
        <v>178</v>
      </c>
      <c r="B24" s="274" t="s">
        <v>168</v>
      </c>
      <c r="C24" s="95" t="s">
        <v>93</v>
      </c>
      <c r="D24" s="284" t="str">
        <f>IFERROR(VLOOKUP(C24,Utilitaires!$H$3:$I$8,2),"")</f>
        <v/>
      </c>
      <c r="E24" s="285" t="str">
        <f>IFERROR(VLOOKUP(C24,Utilitaires!$H$3:$J$8,3),"")</f>
        <v/>
      </c>
      <c r="F24" s="94" t="s">
        <v>116</v>
      </c>
    </row>
    <row r="25" spans="1:6" ht="20" customHeight="1" x14ac:dyDescent="0.15">
      <c r="A25" s="109" t="s">
        <v>179</v>
      </c>
      <c r="B25" s="274" t="s">
        <v>210</v>
      </c>
      <c r="C25" s="95" t="s">
        <v>93</v>
      </c>
      <c r="D25" s="284" t="str">
        <f>IFERROR(VLOOKUP(C25,Utilitaires!$H$3:$I$8,2),"")</f>
        <v/>
      </c>
      <c r="E25" s="285" t="str">
        <f>IFERROR(VLOOKUP(C25,Utilitaires!$H$3:$J$8,3),"")</f>
        <v/>
      </c>
      <c r="F25" s="94" t="s">
        <v>116</v>
      </c>
    </row>
    <row r="26" spans="1:6" ht="20" customHeight="1" x14ac:dyDescent="0.15">
      <c r="A26" s="109" t="s">
        <v>180</v>
      </c>
      <c r="B26" s="274" t="s">
        <v>216</v>
      </c>
      <c r="C26" s="95" t="s">
        <v>93</v>
      </c>
      <c r="D26" s="284" t="str">
        <f>IFERROR(VLOOKUP(C26,Utilitaires!$H$3:$I$8,2),"")</f>
        <v/>
      </c>
      <c r="E26" s="285" t="str">
        <f>IFERROR(VLOOKUP(C26,Utilitaires!$H$3:$J$8,3),"")</f>
        <v/>
      </c>
      <c r="F26" s="94" t="s">
        <v>116</v>
      </c>
    </row>
    <row r="27" spans="1:6" ht="20" customHeight="1" x14ac:dyDescent="0.15">
      <c r="A27" s="110" t="s">
        <v>181</v>
      </c>
      <c r="B27" s="275" t="s">
        <v>217</v>
      </c>
      <c r="C27" s="95" t="s">
        <v>93</v>
      </c>
      <c r="D27" s="286" t="str">
        <f>IFERROR(VLOOKUP(C27,Utilitaires!$H$3:$I$8,2),"")</f>
        <v/>
      </c>
      <c r="E27" s="287" t="str">
        <f>IFERROR(VLOOKUP(C27,Utilitaires!$H$3:$J$8,3),"")</f>
        <v/>
      </c>
      <c r="F27" s="97" t="s">
        <v>116</v>
      </c>
    </row>
    <row r="28" spans="1:6" s="14" customFormat="1" ht="16" customHeight="1" x14ac:dyDescent="0.15">
      <c r="A28" s="172" t="str">
        <f>E12</f>
        <v/>
      </c>
      <c r="B28" s="173" t="s">
        <v>136</v>
      </c>
      <c r="C28" s="174" t="str">
        <f>D12</f>
        <v/>
      </c>
      <c r="D28" s="392" t="s">
        <v>137</v>
      </c>
      <c r="E28" s="392"/>
      <c r="F28" s="393"/>
    </row>
    <row r="29" spans="1:6" ht="16" customHeight="1" x14ac:dyDescent="0.15">
      <c r="A29" s="139" t="str">
        <f>E13</f>
        <v/>
      </c>
      <c r="B29" s="134" t="s">
        <v>118</v>
      </c>
      <c r="C29" s="135" t="str">
        <f>D13</f>
        <v/>
      </c>
      <c r="D29" s="118"/>
      <c r="E29" s="118"/>
      <c r="F29" s="119"/>
    </row>
    <row r="30" spans="1:6" ht="16" customHeight="1" x14ac:dyDescent="0.15">
      <c r="A30" s="120" t="str">
        <f>E18</f>
        <v/>
      </c>
      <c r="B30" s="121" t="s">
        <v>119</v>
      </c>
      <c r="C30" s="136" t="str">
        <f>D18</f>
        <v/>
      </c>
      <c r="D30" s="123"/>
      <c r="E30" s="123"/>
      <c r="F30" s="124"/>
    </row>
    <row r="31" spans="1:6" ht="16" customHeight="1" x14ac:dyDescent="0.15">
      <c r="A31" s="140" t="str">
        <f>E23</f>
        <v/>
      </c>
      <c r="B31" s="137" t="s">
        <v>120</v>
      </c>
      <c r="C31" s="138" t="str">
        <f>D23</f>
        <v/>
      </c>
      <c r="D31" s="123"/>
      <c r="E31" s="123"/>
      <c r="F31" s="124"/>
    </row>
    <row r="32" spans="1:6" ht="16" customHeight="1" x14ac:dyDescent="0.15">
      <c r="A32" s="221"/>
      <c r="B32" s="222" t="s">
        <v>121</v>
      </c>
      <c r="C32" s="223"/>
      <c r="D32" s="122"/>
      <c r="E32" s="123"/>
      <c r="F32" s="124"/>
    </row>
    <row r="33" spans="1:6" ht="26" customHeight="1" x14ac:dyDescent="0.15">
      <c r="A33" s="224" t="s">
        <v>129</v>
      </c>
      <c r="B33" s="225" t="s">
        <v>125</v>
      </c>
      <c r="C33" s="226" t="s">
        <v>126</v>
      </c>
      <c r="D33" s="122"/>
      <c r="E33" s="123"/>
      <c r="F33" s="124"/>
    </row>
    <row r="34" spans="1:6" ht="79" customHeight="1" x14ac:dyDescent="0.15">
      <c r="A34" s="125" t="s">
        <v>128</v>
      </c>
      <c r="B34" s="125" t="s">
        <v>122</v>
      </c>
      <c r="C34" s="126" t="s">
        <v>127</v>
      </c>
      <c r="D34" s="127"/>
      <c r="E34" s="9"/>
      <c r="F34" s="128"/>
    </row>
    <row r="35" spans="1:6" ht="79" customHeight="1" x14ac:dyDescent="0.15">
      <c r="A35" s="125" t="s">
        <v>128</v>
      </c>
      <c r="B35" s="129" t="s">
        <v>123</v>
      </c>
      <c r="C35" s="126" t="s">
        <v>127</v>
      </c>
      <c r="D35" s="127"/>
      <c r="E35" s="9"/>
      <c r="F35" s="128"/>
    </row>
    <row r="36" spans="1:6" ht="79" customHeight="1" x14ac:dyDescent="0.15">
      <c r="A36" s="125" t="s">
        <v>128</v>
      </c>
      <c r="B36" s="130" t="s">
        <v>124</v>
      </c>
      <c r="C36" s="126" t="s">
        <v>127</v>
      </c>
      <c r="D36" s="131"/>
      <c r="E36" s="132"/>
      <c r="F36" s="133"/>
    </row>
  </sheetData>
  <sheetProtection sheet="1" objects="1" scenarios="1" formatCells="0" formatColumns="0" formatRows="0" selectLockedCells="1"/>
  <mergeCells count="9">
    <mergeCell ref="B9:F9"/>
    <mergeCell ref="D28:F28"/>
    <mergeCell ref="A3:F3"/>
    <mergeCell ref="A4:F4"/>
    <mergeCell ref="A5:F5"/>
    <mergeCell ref="C6:E6"/>
    <mergeCell ref="F6:F8"/>
    <mergeCell ref="C7:D7"/>
    <mergeCell ref="C8:D8"/>
  </mergeCells>
  <phoneticPr fontId="25" type="noConversion"/>
  <dataValidations count="2">
    <dataValidation type="date" operator="greaterThan" allowBlank="1" showInputMessage="1" showErrorMessage="1" sqref="C7">
      <formula1>40909</formula1>
    </dataValidation>
    <dataValidation allowBlank="1" showInputMessage="1" showErrorMessage="1" prompt="Indiquez brièvement le plan d'action prioritaire : objectifs, pilotage et planning" sqref="A34:B36"/>
  </dataValidations>
  <printOptions horizontalCentered="1"/>
  <pageMargins left="0.39000000000000007" right="0.39000000000000007" top="0.59" bottom="0.59" header="0.31" footer="0.31"/>
  <pageSetup paperSize="9" orientation="landscape" useFirstPageNumber="1" horizontalDpi="4294967293" verticalDpi="4294967293" r:id="rId1"/>
  <headerFooter>
    <oddHeader>&amp;C&amp;"Arial Narrow,Italique"&amp;6© 2017 - UTC - QPO12 - Auteurs : B.M. GUEYE, G.M. MORENO-RIVEROS, R.G. SOTO-ACERO, Y.K. TRABELSI, M. YERBANGA_x000D_www.utc.fr/master-qualite puis "Travaux" "Qualité-management" réf n° 384</oddHeader>
    <oddFooter>&amp;L&amp;"Arial Narrow,Italique"&amp;6&amp;K003366Edition du &amp;D&amp;C&amp;"Arial Narrow,Italique"&amp;6Fichier : &amp;F -  Onglet : &amp;A&amp;R&amp;"Arial Narrow,Italique"&amp;6&amp;P/&amp;N</oddFooter>
  </headerFooter>
  <rowBreaks count="1" manualBreakCount="1">
    <brk id="2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'Mode d''emploi'!$F$36:$F$42</xm:f>
          </x14:formula1>
          <xm:sqref>C19:C22 C24:C27 C14:C17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view="pageLayout" topLeftCell="A2" workbookViewId="0">
      <selection activeCell="C7" sqref="C7:D7"/>
    </sheetView>
  </sheetViews>
  <sheetFormatPr baseColWidth="10" defaultColWidth="10.83203125" defaultRowHeight="26" customHeight="1" outlineLevelCol="1" x14ac:dyDescent="0.15"/>
  <cols>
    <col min="1" max="1" width="8.83203125" style="10" customWidth="1"/>
    <col min="2" max="2" width="32.1640625" style="13" customWidth="1"/>
    <col min="3" max="3" width="8.1640625" style="16" customWidth="1"/>
    <col min="4" max="4" width="33.33203125" style="13" customWidth="1"/>
    <col min="5" max="5" width="12.6640625" style="6" customWidth="1"/>
    <col min="6" max="6" width="32.6640625" style="6" customWidth="1"/>
    <col min="7" max="7" width="9.33203125" style="6" customWidth="1"/>
    <col min="8" max="8" width="9.33203125" style="6" customWidth="1" outlineLevel="1"/>
    <col min="9" max="9" width="9.33203125" style="6" customWidth="1"/>
    <col min="10" max="12" width="9.33203125" style="6" customWidth="1" outlineLevel="1"/>
    <col min="13" max="13" width="9.33203125" style="6" customWidth="1"/>
    <col min="14" max="18" width="9.33203125" style="6" customWidth="1" outlineLevel="1"/>
    <col min="19" max="19" width="9.33203125" style="6" customWidth="1"/>
    <col min="20" max="23" width="9.33203125" style="6" customWidth="1" outlineLevel="1"/>
    <col min="24" max="26" width="10.83203125" style="6" outlineLevel="1"/>
    <col min="27" max="16384" width="10.83203125" style="6"/>
  </cols>
  <sheetData>
    <row r="1" spans="1:6" s="87" customFormat="1" ht="14" customHeight="1" x14ac:dyDescent="0.15">
      <c r="A1" s="86" t="str">
        <f>'Mode d''emploi'!$A$1</f>
        <v>Document d'appui à la déclaration de conformité première partie ISO 17050-1</v>
      </c>
      <c r="C1" s="88"/>
      <c r="E1" s="88"/>
      <c r="F1" s="89" t="str">
        <f>'Mode d''emploi'!$G$1</f>
        <v>Contact pour l'outil : gilbert.farges@utc.fr</v>
      </c>
    </row>
    <row r="2" spans="1:6" s="2" customFormat="1" ht="14" customHeight="1" x14ac:dyDescent="0.15">
      <c r="A2" s="1" t="str">
        <f>'Mode d''emploi'!$A$2</f>
        <v>N° de déclaration : date de la déclaration invalide</v>
      </c>
      <c r="B2" s="79"/>
      <c r="C2" s="3"/>
      <c r="D2" s="1"/>
      <c r="E2" s="3"/>
      <c r="F2" s="4" t="s">
        <v>134</v>
      </c>
    </row>
    <row r="3" spans="1:6" s="15" customFormat="1" ht="26" customHeight="1" x14ac:dyDescent="0.15">
      <c r="A3" s="373" t="str">
        <f>'Mode d''emploi'!A3</f>
        <v>Autodiagnostic de Performance pour les Établissements d'Enseignement Supérieur (EES)</v>
      </c>
      <c r="B3" s="374"/>
      <c r="C3" s="374"/>
      <c r="D3" s="374"/>
      <c r="E3" s="374"/>
      <c r="F3" s="375"/>
    </row>
    <row r="4" spans="1:6" ht="11" customHeight="1" x14ac:dyDescent="0.15">
      <c r="A4" s="376" t="s">
        <v>20</v>
      </c>
      <c r="B4" s="376"/>
      <c r="C4" s="376"/>
      <c r="D4" s="376"/>
      <c r="E4" s="376"/>
      <c r="F4" s="376"/>
    </row>
    <row r="5" spans="1:6" s="15" customFormat="1" ht="17" customHeight="1" x14ac:dyDescent="0.15">
      <c r="A5" s="399" t="s">
        <v>204</v>
      </c>
      <c r="B5" s="400"/>
      <c r="C5" s="400"/>
      <c r="D5" s="400"/>
      <c r="E5" s="400"/>
      <c r="F5" s="401"/>
    </row>
    <row r="6" spans="1:6" ht="17" customHeight="1" x14ac:dyDescent="0.15">
      <c r="A6" s="227"/>
      <c r="B6" s="228" t="str">
        <f>'Mode d''emploi'!A16</f>
        <v xml:space="preserve">Établissement d'Enseignement Supérieur : </v>
      </c>
      <c r="C6" s="384" t="str">
        <f>'Mode d''emploi'!C16</f>
        <v>Indiquez le nom de l'EES concerné par l'autodiagnostic</v>
      </c>
      <c r="D6" s="384"/>
      <c r="E6" s="384"/>
      <c r="F6" s="385" t="s">
        <v>13</v>
      </c>
    </row>
    <row r="7" spans="1:6" ht="17" customHeight="1" x14ac:dyDescent="0.15">
      <c r="A7" s="229"/>
      <c r="B7" s="230" t="s">
        <v>208</v>
      </c>
      <c r="C7" s="382"/>
      <c r="D7" s="382"/>
      <c r="E7" s="232" t="str">
        <f>IF(C7="","&lt;=   Mettre une date valide, merci","")</f>
        <v>&lt;=   Mettre une date valide, merci</v>
      </c>
      <c r="F7" s="386"/>
    </row>
    <row r="8" spans="1:6" ht="17" customHeight="1" x14ac:dyDescent="0.15">
      <c r="A8" s="231"/>
      <c r="B8" s="230" t="s">
        <v>209</v>
      </c>
      <c r="C8" s="383"/>
      <c r="D8" s="383"/>
      <c r="E8" s="232" t="str">
        <f>IF(C8="","&lt;=   Mettre un évaluateur, merci","")</f>
        <v>&lt;=   Mettre un évaluateur, merci</v>
      </c>
      <c r="F8" s="386"/>
    </row>
    <row r="9" spans="1:6" ht="17" customHeight="1" x14ac:dyDescent="0.15">
      <c r="A9" s="233" t="s">
        <v>85</v>
      </c>
      <c r="B9" s="377" t="s">
        <v>86</v>
      </c>
      <c r="C9" s="377"/>
      <c r="D9" s="377"/>
      <c r="E9" s="377"/>
      <c r="F9" s="378"/>
    </row>
    <row r="10" spans="1:6" ht="9" customHeight="1" x14ac:dyDescent="0.15">
      <c r="A10" s="12"/>
      <c r="B10" s="12"/>
      <c r="C10" s="12"/>
      <c r="D10" s="12"/>
      <c r="E10" s="12"/>
      <c r="F10" s="12"/>
    </row>
    <row r="11" spans="1:6" s="14" customFormat="1" ht="16" customHeight="1" x14ac:dyDescent="0.15">
      <c r="A11" s="258" t="str">
        <f>IFERROR(AVERAGE(A12:A14),"")</f>
        <v/>
      </c>
      <c r="B11" s="259" t="s">
        <v>205</v>
      </c>
      <c r="C11" s="260" t="str">
        <f>IFERROR(VLOOKUP(A11,Utilitaires!$E$2:$F$12,2),"")</f>
        <v/>
      </c>
      <c r="D11" s="397" t="s">
        <v>206</v>
      </c>
      <c r="E11" s="397"/>
      <c r="F11" s="398"/>
    </row>
    <row r="12" spans="1:6" ht="16" customHeight="1" x14ac:dyDescent="0.15">
      <c r="A12" s="261" t="str">
        <f>Formation!E12</f>
        <v/>
      </c>
      <c r="B12" s="506" t="str">
        <f>Formation!A5</f>
        <v>FORMATION</v>
      </c>
      <c r="C12" s="262" t="str">
        <f>Formation!C28</f>
        <v/>
      </c>
      <c r="D12" s="118"/>
      <c r="E12" s="118"/>
      <c r="F12" s="119"/>
    </row>
    <row r="13" spans="1:6" ht="16" customHeight="1" x14ac:dyDescent="0.15">
      <c r="A13" s="263" t="str">
        <f>Recherche!E12</f>
        <v/>
      </c>
      <c r="B13" s="507" t="str">
        <f>Recherche!A5</f>
        <v>RECHERCHE</v>
      </c>
      <c r="C13" s="264" t="str">
        <f>Recherche!D12</f>
        <v/>
      </c>
      <c r="D13" s="123"/>
      <c r="E13" s="123"/>
      <c r="F13" s="124"/>
    </row>
    <row r="14" spans="1:6" ht="16" customHeight="1" x14ac:dyDescent="0.15">
      <c r="A14" s="265" t="str">
        <f>Gouvernance!E12</f>
        <v/>
      </c>
      <c r="B14" s="508" t="str">
        <f>Gouvernance!A5</f>
        <v>GOUVERNANCE</v>
      </c>
      <c r="C14" s="266" t="str">
        <f>Gouvernance!D12</f>
        <v/>
      </c>
      <c r="D14" s="123"/>
      <c r="E14" s="123"/>
      <c r="F14" s="124"/>
    </row>
    <row r="15" spans="1:6" ht="16" customHeight="1" x14ac:dyDescent="0.15">
      <c r="A15" s="221"/>
      <c r="B15" s="222" t="s">
        <v>121</v>
      </c>
      <c r="C15" s="223"/>
      <c r="D15" s="122"/>
      <c r="E15" s="123"/>
      <c r="F15" s="124"/>
    </row>
    <row r="16" spans="1:6" ht="26" customHeight="1" x14ac:dyDescent="0.15">
      <c r="A16" s="224" t="s">
        <v>129</v>
      </c>
      <c r="B16" s="225" t="s">
        <v>125</v>
      </c>
      <c r="C16" s="226" t="s">
        <v>126</v>
      </c>
      <c r="D16" s="122"/>
      <c r="E16" s="123"/>
      <c r="F16" s="124"/>
    </row>
    <row r="17" spans="1:6" ht="73" customHeight="1" x14ac:dyDescent="0.15">
      <c r="A17" s="125" t="s">
        <v>128</v>
      </c>
      <c r="B17" s="125" t="s">
        <v>122</v>
      </c>
      <c r="C17" s="126" t="s">
        <v>127</v>
      </c>
      <c r="D17" s="127"/>
      <c r="E17" s="9"/>
      <c r="F17" s="128"/>
    </row>
    <row r="18" spans="1:6" ht="73" customHeight="1" x14ac:dyDescent="0.15">
      <c r="A18" s="125" t="s">
        <v>128</v>
      </c>
      <c r="B18" s="129" t="s">
        <v>123</v>
      </c>
      <c r="C18" s="126" t="s">
        <v>127</v>
      </c>
      <c r="D18" s="127"/>
      <c r="E18" s="9"/>
      <c r="F18" s="128"/>
    </row>
    <row r="19" spans="1:6" ht="73" customHeight="1" x14ac:dyDescent="0.15">
      <c r="A19" s="125" t="s">
        <v>128</v>
      </c>
      <c r="B19" s="130" t="s">
        <v>124</v>
      </c>
      <c r="C19" s="126" t="s">
        <v>127</v>
      </c>
      <c r="D19" s="131"/>
      <c r="E19" s="132"/>
      <c r="F19" s="133"/>
    </row>
  </sheetData>
  <sheetProtection sheet="1" objects="1" scenarios="1" formatCells="0" formatColumns="0" formatRows="0" selectLockedCells="1"/>
  <mergeCells count="9">
    <mergeCell ref="B9:F9"/>
    <mergeCell ref="D11:F11"/>
    <mergeCell ref="A3:F3"/>
    <mergeCell ref="A4:F4"/>
    <mergeCell ref="A5:F5"/>
    <mergeCell ref="C6:E6"/>
    <mergeCell ref="F6:F8"/>
    <mergeCell ref="C7:D7"/>
    <mergeCell ref="C8:D8"/>
  </mergeCells>
  <phoneticPr fontId="25" type="noConversion"/>
  <dataValidations count="2">
    <dataValidation allowBlank="1" showInputMessage="1" showErrorMessage="1" prompt="Indiquez brièvement le plan d'action prioritaire : objectifs, pilotage et planning" sqref="A17:B19"/>
    <dataValidation type="date" operator="greaterThan" allowBlank="1" showInputMessage="1" showErrorMessage="1" sqref="C7">
      <formula1>40909</formula1>
    </dataValidation>
  </dataValidations>
  <printOptions horizontalCentered="1"/>
  <pageMargins left="0.39000000000000007" right="0.39000000000000007" top="0.59" bottom="0.59" header="0.31" footer="0.31"/>
  <pageSetup paperSize="9" orientation="landscape" useFirstPageNumber="1" horizontalDpi="4294967293" verticalDpi="4294967293" r:id="rId1"/>
  <headerFooter>
    <oddHeader>&amp;C&amp;"Arial Narrow,Italique"&amp;6© 2017 - UTC - QPO12 - Auteurs : B.M. GUEYE, G.M. MORENO-RIVEROS, R.G. SOTO-ACERO, Y.K. TRABELSI, M. YERBANGA_x000D_www.utc.fr/master-qualite puis "Travaux" "Qualité-management" réf n° 384</oddHeader>
    <oddFooter>&amp;L&amp;"Arial Narrow,Italique"&amp;6&amp;K003366Edition du &amp;D&amp;C&amp;"Arial Narrow,Italique"&amp;6Fichier : &amp;F -  Onglet : &amp;A&amp;R&amp;"Arial Narrow,Italique"&amp;6&amp;P/&amp;N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Layout" topLeftCell="A11" workbookViewId="0">
      <selection activeCell="A28" sqref="A28:C28"/>
    </sheetView>
  </sheetViews>
  <sheetFormatPr baseColWidth="10" defaultColWidth="10.83203125" defaultRowHeight="13" x14ac:dyDescent="0.15"/>
  <cols>
    <col min="1" max="3" width="14.83203125" style="5" customWidth="1"/>
    <col min="4" max="5" width="14.83203125" style="8" customWidth="1"/>
    <col min="6" max="6" width="14.83203125" style="5" customWidth="1"/>
    <col min="7" max="7" width="10.83203125" style="11"/>
    <col min="9" max="9" width="12.1640625" customWidth="1"/>
    <col min="10" max="10" width="18" style="5" customWidth="1"/>
    <col min="11" max="11" width="15.83203125" style="5" customWidth="1"/>
    <col min="12" max="16384" width="10.83203125" style="5"/>
  </cols>
  <sheetData>
    <row r="1" spans="1:9" s="21" customFormat="1" x14ac:dyDescent="0.15">
      <c r="A1" s="1" t="s">
        <v>43</v>
      </c>
      <c r="B1" s="18"/>
      <c r="C1" s="19"/>
      <c r="D1" s="19"/>
      <c r="E1" s="19"/>
      <c r="F1" s="20" t="s">
        <v>44</v>
      </c>
      <c r="H1"/>
      <c r="I1"/>
    </row>
    <row r="2" spans="1:9" s="21" customFormat="1" ht="6" customHeight="1" x14ac:dyDescent="0.15">
      <c r="A2" s="464"/>
      <c r="B2" s="465"/>
      <c r="C2" s="465"/>
      <c r="D2" s="465"/>
      <c r="E2" s="465"/>
      <c r="F2" s="465"/>
      <c r="H2"/>
      <c r="I2"/>
    </row>
    <row r="3" spans="1:9" s="11" customFormat="1" ht="17" customHeight="1" x14ac:dyDescent="0.15">
      <c r="A3" s="466" t="s">
        <v>45</v>
      </c>
      <c r="B3" s="467"/>
      <c r="C3" s="468"/>
      <c r="D3" s="468"/>
      <c r="E3" s="468"/>
      <c r="F3" s="469"/>
      <c r="H3"/>
      <c r="I3"/>
    </row>
    <row r="4" spans="1:9" s="11" customFormat="1" ht="9.75" customHeight="1" x14ac:dyDescent="0.15">
      <c r="A4" s="470" t="s">
        <v>46</v>
      </c>
      <c r="B4" s="471"/>
      <c r="C4" s="472"/>
      <c r="D4" s="472"/>
      <c r="E4" s="472"/>
      <c r="F4" s="473"/>
      <c r="H4"/>
      <c r="I4"/>
    </row>
    <row r="5" spans="1:9" ht="14" customHeight="1" x14ac:dyDescent="0.15">
      <c r="A5" s="474" t="s">
        <v>47</v>
      </c>
      <c r="B5" s="426"/>
      <c r="C5" s="426"/>
      <c r="D5" s="474" t="s">
        <v>48</v>
      </c>
      <c r="E5" s="426"/>
      <c r="F5" s="427"/>
    </row>
    <row r="6" spans="1:9" s="7" customFormat="1" ht="14" customHeight="1" x14ac:dyDescent="0.15">
      <c r="A6" s="475" t="str">
        <f>IFERROR(A40+364,"Date de la déclaration + 1 an")</f>
        <v>Date de la déclaration + 1 an</v>
      </c>
      <c r="B6" s="476"/>
      <c r="C6" s="476"/>
      <c r="D6" s="477" t="str">
        <f>IF(A40="","remplir la cellule de date de la déclaration (onglet ISO 17050)",IF(ISERROR(YEAR(A40)),"date de la déclaration invalide",CONCATENATE("ISO_17050_GBPIBv2011_",YEAR(A40),"_",MONTH(A40),"_",DAY(A40))))</f>
        <v>date de la déclaration invalide</v>
      </c>
      <c r="E6" s="478"/>
      <c r="F6" s="479"/>
      <c r="G6" s="22"/>
      <c r="H6"/>
      <c r="I6"/>
    </row>
    <row r="7" spans="1:9" ht="6" customHeight="1" x14ac:dyDescent="0.15">
      <c r="A7" s="23"/>
      <c r="B7" s="23"/>
      <c r="C7" s="24"/>
      <c r="D7" s="24"/>
      <c r="E7" s="24"/>
      <c r="F7" s="24"/>
    </row>
    <row r="8" spans="1:9" s="11" customFormat="1" ht="20" customHeight="1" x14ac:dyDescent="0.15">
      <c r="A8" s="480" t="s">
        <v>197</v>
      </c>
      <c r="B8" s="481"/>
      <c r="C8" s="482"/>
      <c r="D8" s="482"/>
      <c r="E8" s="482"/>
      <c r="F8" s="483"/>
      <c r="H8"/>
      <c r="I8"/>
    </row>
    <row r="9" spans="1:9" s="25" customFormat="1" ht="23" customHeight="1" x14ac:dyDescent="0.15">
      <c r="A9" s="484" t="str">
        <f>'Mode d''emploi'!C16</f>
        <v>Indiquez le nom de l'EES concerné par l'autodiagnostic</v>
      </c>
      <c r="B9" s="485"/>
      <c r="C9" s="486"/>
      <c r="D9" s="486"/>
      <c r="E9" s="486"/>
      <c r="F9" s="487"/>
      <c r="H9"/>
      <c r="I9"/>
    </row>
    <row r="10" spans="1:9" s="6" customFormat="1" ht="27" customHeight="1" x14ac:dyDescent="0.15">
      <c r="A10" s="488" t="s">
        <v>201</v>
      </c>
      <c r="B10" s="489"/>
      <c r="C10" s="490"/>
      <c r="D10" s="490"/>
      <c r="E10" s="490"/>
      <c r="F10" s="491"/>
      <c r="G10" s="14"/>
      <c r="H10"/>
      <c r="I10"/>
    </row>
    <row r="11" spans="1:9" s="6" customFormat="1" ht="32" customHeight="1" x14ac:dyDescent="0.15">
      <c r="A11" s="492" t="s">
        <v>202</v>
      </c>
      <c r="B11" s="493"/>
      <c r="C11" s="494"/>
      <c r="D11" s="494"/>
      <c r="E11" s="494"/>
      <c r="F11" s="495"/>
      <c r="G11" s="14"/>
      <c r="H11"/>
      <c r="I11"/>
    </row>
    <row r="12" spans="1:9" ht="15.75" customHeight="1" x14ac:dyDescent="0.15">
      <c r="A12" s="26"/>
      <c r="B12" s="292" t="s">
        <v>199</v>
      </c>
      <c r="C12" s="293"/>
      <c r="D12" s="294" t="s">
        <v>200</v>
      </c>
      <c r="E12" s="295" t="s">
        <v>66</v>
      </c>
      <c r="F12" s="17"/>
    </row>
    <row r="13" spans="1:9" ht="26" customHeight="1" x14ac:dyDescent="0.15">
      <c r="A13" s="27"/>
      <c r="B13" s="296" t="s">
        <v>198</v>
      </c>
      <c r="C13" s="297"/>
      <c r="D13" s="298" t="str">
        <f>IF(COUNTIFS(D15:D17,"")&gt;0,"Non déclarable",IF(MIN(E15:E17)&gt;='Mode d''emploi'!$G$40,Global!C11,"Non déclarable"))</f>
        <v>Non déclarable</v>
      </c>
      <c r="E13" s="299" t="str">
        <f>IF(COUNTIFS(E15:E17,"")&gt;0,"Non déclarable",IF(MIN(Global!A12:A14)&gt;='Mode d''emploi'!$G$40,Global!A11,"Non déclarable"))</f>
        <v>Non déclarable</v>
      </c>
      <c r="F13" s="17"/>
    </row>
    <row r="14" spans="1:9" ht="6" customHeight="1" x14ac:dyDescent="0.15">
      <c r="A14" s="27"/>
      <c r="B14" s="288"/>
      <c r="C14" s="289"/>
      <c r="D14" s="290"/>
      <c r="E14" s="291"/>
      <c r="F14" s="17"/>
    </row>
    <row r="15" spans="1:9" ht="26" customHeight="1" x14ac:dyDescent="0.15">
      <c r="A15" s="28"/>
      <c r="B15" s="304" t="str">
        <f>Formation!A5</f>
        <v>FORMATION</v>
      </c>
      <c r="C15" s="305"/>
      <c r="D15" s="306" t="str">
        <f>IF(Formation!$E$12&lt;'Mode d''emploi'!$G$40,"non déclarable",Global!C12)</f>
        <v/>
      </c>
      <c r="E15" s="307" t="str">
        <f>IF(Formation!$E$12&lt;'Mode d''emploi'!$G$40,"trop faible",Global!A12)</f>
        <v/>
      </c>
      <c r="F15" s="17"/>
    </row>
    <row r="16" spans="1:9" ht="26" customHeight="1" x14ac:dyDescent="0.15">
      <c r="A16" s="28"/>
      <c r="B16" s="300" t="str">
        <f>Recherche!A5</f>
        <v>RECHERCHE</v>
      </c>
      <c r="C16" s="301"/>
      <c r="D16" s="302" t="str">
        <f>IF(Recherche!$E$12&lt;'Mode d''emploi'!$G$40,"non déclarable",Global!C13)</f>
        <v/>
      </c>
      <c r="E16" s="303" t="str">
        <f>IF(Recherche!$E$12&lt;'Mode d''emploi'!$G$40,"trop faible",Global!A13)</f>
        <v/>
      </c>
      <c r="F16" s="17"/>
    </row>
    <row r="17" spans="1:9" ht="26" customHeight="1" x14ac:dyDescent="0.15">
      <c r="A17" s="28"/>
      <c r="B17" s="254" t="str">
        <f>Gouvernance!A5</f>
        <v>GOUVERNANCE</v>
      </c>
      <c r="C17" s="255"/>
      <c r="D17" s="256" t="str">
        <f>IF(Gouvernance!$E$12&lt;'Mode d''emploi'!$G$40,"non déclarable",Global!C14)</f>
        <v/>
      </c>
      <c r="E17" s="257" t="str">
        <f>IF(Gouvernance!$E$12&lt;'Mode d''emploi'!$G$40,"trop faible",Global!A14)</f>
        <v/>
      </c>
      <c r="F17" s="17"/>
    </row>
    <row r="18" spans="1:9" ht="6" customHeight="1" x14ac:dyDescent="0.15">
      <c r="A18" s="29"/>
      <c r="B18" s="30"/>
      <c r="C18" s="31"/>
      <c r="D18" s="32"/>
      <c r="E18" s="33"/>
      <c r="F18" s="34"/>
    </row>
    <row r="19" spans="1:9" ht="15" customHeight="1" x14ac:dyDescent="0.15">
      <c r="A19" s="496" t="s">
        <v>49</v>
      </c>
      <c r="B19" s="497"/>
      <c r="C19" s="497"/>
      <c r="D19" s="497"/>
      <c r="E19" s="497"/>
      <c r="F19" s="498"/>
    </row>
    <row r="20" spans="1:9" ht="15" customHeight="1" x14ac:dyDescent="0.15">
      <c r="A20" s="461" t="str">
        <f>'Mode d''emploi'!F40</f>
        <v>Efficace</v>
      </c>
      <c r="B20" s="462"/>
      <c r="C20" s="461" t="str">
        <f>'Mode d''emploi'!F41</f>
        <v>Efficient</v>
      </c>
      <c r="D20" s="463"/>
      <c r="E20" s="462" t="s">
        <v>40</v>
      </c>
      <c r="F20" s="463"/>
    </row>
    <row r="21" spans="1:9" ht="15" customHeight="1" x14ac:dyDescent="0.15">
      <c r="A21" s="456" t="s">
        <v>194</v>
      </c>
      <c r="B21" s="456"/>
      <c r="C21" s="456" t="s">
        <v>195</v>
      </c>
      <c r="D21" s="457"/>
      <c r="E21" s="456" t="s">
        <v>196</v>
      </c>
      <c r="F21" s="457"/>
      <c r="G21" s="5"/>
    </row>
    <row r="22" spans="1:9" ht="27" customHeight="1" x14ac:dyDescent="0.15">
      <c r="A22" s="458" t="str">
        <f>'Mode d''emploi'!B40</f>
        <v>Le processus est efficace, systématiquement tracé dans son cheminement et évalué dans ses résultats.</v>
      </c>
      <c r="B22" s="459"/>
      <c r="C22" s="458" t="str">
        <f>'Mode d''emploi'!B41</f>
        <v>Le processus est efficient et induit des améliorations qui sont effectivement mises en œuvre.</v>
      </c>
      <c r="D22" s="460"/>
      <c r="E22" s="458" t="str">
        <f>'Mode d''emploi'!B42</f>
        <v>Le processus a une excellente qualité perçue, il anticipe les attentes et innove dans les services rendus.</v>
      </c>
      <c r="F22" s="460"/>
    </row>
    <row r="23" spans="1:9" ht="6" customHeight="1" x14ac:dyDescent="0.15">
      <c r="A23" s="35"/>
      <c r="B23" s="35"/>
      <c r="C23" s="36"/>
      <c r="D23" s="37"/>
      <c r="E23" s="38"/>
      <c r="F23" s="38"/>
    </row>
    <row r="24" spans="1:9" s="39" customFormat="1" ht="15" customHeight="1" x14ac:dyDescent="0.15">
      <c r="A24" s="415" t="s">
        <v>50</v>
      </c>
      <c r="B24" s="416"/>
      <c r="C24" s="417"/>
      <c r="D24" s="417"/>
      <c r="E24" s="417"/>
      <c r="F24" s="418"/>
      <c r="H24"/>
      <c r="I24"/>
    </row>
    <row r="25" spans="1:9" s="11" customFormat="1" ht="15" customHeight="1" x14ac:dyDescent="0.15">
      <c r="A25" s="419" t="s">
        <v>51</v>
      </c>
      <c r="B25" s="420"/>
      <c r="C25" s="421"/>
      <c r="D25" s="421"/>
      <c r="E25" s="421"/>
      <c r="F25" s="422"/>
      <c r="H25"/>
      <c r="I25"/>
    </row>
    <row r="26" spans="1:9" s="11" customFormat="1" ht="15" customHeight="1" x14ac:dyDescent="0.15">
      <c r="A26" s="423" t="s">
        <v>52</v>
      </c>
      <c r="B26" s="424"/>
      <c r="C26" s="425"/>
      <c r="D26" s="423" t="s">
        <v>53</v>
      </c>
      <c r="E26" s="426"/>
      <c r="F26" s="427"/>
      <c r="H26"/>
      <c r="I26"/>
    </row>
    <row r="27" spans="1:9" s="11" customFormat="1" ht="15" customHeight="1" x14ac:dyDescent="0.15">
      <c r="A27" s="434" t="s">
        <v>190</v>
      </c>
      <c r="B27" s="435"/>
      <c r="C27" s="436"/>
      <c r="D27" s="437" t="s">
        <v>192</v>
      </c>
      <c r="E27" s="438"/>
      <c r="F27" s="439"/>
      <c r="H27"/>
      <c r="I27"/>
    </row>
    <row r="28" spans="1:9" s="41" customFormat="1" ht="24" customHeight="1" x14ac:dyDescent="0.15">
      <c r="A28" s="428" t="s">
        <v>191</v>
      </c>
      <c r="B28" s="429"/>
      <c r="C28" s="430"/>
      <c r="D28" s="431" t="s">
        <v>193</v>
      </c>
      <c r="E28" s="432"/>
      <c r="F28" s="433"/>
      <c r="G28" s="40"/>
      <c r="H28"/>
      <c r="I28"/>
    </row>
    <row r="29" spans="1:9" s="41" customFormat="1" ht="38" customHeight="1" x14ac:dyDescent="0.15">
      <c r="A29" s="440" t="s">
        <v>203</v>
      </c>
      <c r="B29" s="441"/>
      <c r="C29" s="442"/>
      <c r="D29" s="443" t="s">
        <v>54</v>
      </c>
      <c r="E29" s="444"/>
      <c r="F29" s="445"/>
      <c r="G29" s="40"/>
      <c r="H29"/>
      <c r="I29"/>
    </row>
    <row r="30" spans="1:9" s="45" customFormat="1" ht="6.75" customHeight="1" x14ac:dyDescent="0.15">
      <c r="A30" s="42"/>
      <c r="B30" s="42"/>
      <c r="C30" s="43"/>
      <c r="D30" s="43"/>
      <c r="E30" s="43"/>
      <c r="F30" s="43"/>
      <c r="G30" s="44"/>
      <c r="H30"/>
      <c r="I30"/>
    </row>
    <row r="31" spans="1:9" ht="30" customHeight="1" x14ac:dyDescent="0.15">
      <c r="A31" s="446" t="s">
        <v>55</v>
      </c>
      <c r="B31" s="447"/>
      <c r="C31" s="447"/>
      <c r="D31" s="448"/>
      <c r="E31" s="448"/>
      <c r="F31" s="449"/>
    </row>
    <row r="32" spans="1:9" s="50" customFormat="1" ht="12" customHeight="1" x14ac:dyDescent="0.15">
      <c r="A32" s="46" t="s">
        <v>187</v>
      </c>
      <c r="B32" s="47"/>
      <c r="C32" s="48"/>
      <c r="D32" s="46" t="s">
        <v>188</v>
      </c>
      <c r="E32" s="48"/>
      <c r="F32" s="49"/>
      <c r="H32"/>
      <c r="I32"/>
    </row>
    <row r="33" spans="1:9" s="50" customFormat="1" ht="27.75" customHeight="1" x14ac:dyDescent="0.15">
      <c r="A33" s="450" t="s">
        <v>56</v>
      </c>
      <c r="B33" s="451"/>
      <c r="C33" s="452"/>
      <c r="D33" s="453" t="str">
        <f>'Mode d''emploi'!C17</f>
        <v>Indiquez les NOM et Prénom du Responsable de l'autodiagnostic réalisé avec cet outil</v>
      </c>
      <c r="E33" s="454"/>
      <c r="F33" s="455"/>
      <c r="H33"/>
      <c r="I33"/>
    </row>
    <row r="34" spans="1:9" s="50" customFormat="1" x14ac:dyDescent="0.15">
      <c r="A34" s="51" t="s">
        <v>57</v>
      </c>
      <c r="B34" s="52"/>
      <c r="C34" s="53"/>
      <c r="D34" s="51" t="s">
        <v>57</v>
      </c>
      <c r="E34" s="53"/>
      <c r="F34" s="54"/>
      <c r="H34"/>
      <c r="I34"/>
    </row>
    <row r="35" spans="1:9" s="55" customFormat="1" x14ac:dyDescent="0.15">
      <c r="A35" s="405" t="s">
        <v>58</v>
      </c>
      <c r="B35" s="406"/>
      <c r="C35" s="407"/>
      <c r="D35" s="412" t="str">
        <f>'Mode d''emploi'!C16</f>
        <v>Indiquez le nom de l'EES concerné par l'autodiagnostic</v>
      </c>
      <c r="E35" s="413"/>
      <c r="F35" s="414"/>
      <c r="H35"/>
      <c r="I35"/>
    </row>
    <row r="36" spans="1:9" s="55" customFormat="1" ht="12" customHeight="1" x14ac:dyDescent="0.15">
      <c r="A36" s="402" t="s">
        <v>59</v>
      </c>
      <c r="B36" s="403"/>
      <c r="C36" s="404"/>
      <c r="D36" s="402" t="s">
        <v>59</v>
      </c>
      <c r="E36" s="403"/>
      <c r="F36" s="404"/>
      <c r="H36"/>
      <c r="I36"/>
    </row>
    <row r="37" spans="1:9" s="55" customFormat="1" ht="12" customHeight="1" x14ac:dyDescent="0.15">
      <c r="A37" s="405" t="s">
        <v>60</v>
      </c>
      <c r="B37" s="406"/>
      <c r="C37" s="407"/>
      <c r="D37" s="405" t="s">
        <v>60</v>
      </c>
      <c r="E37" s="406"/>
      <c r="F37" s="407"/>
      <c r="H37"/>
      <c r="I37"/>
    </row>
    <row r="38" spans="1:9" s="55" customFormat="1" ht="12" customHeight="1" x14ac:dyDescent="0.15">
      <c r="A38" s="405" t="s">
        <v>61</v>
      </c>
      <c r="B38" s="408"/>
      <c r="C38" s="407"/>
      <c r="D38" s="409" t="str">
        <f>'Mode d''emploi'!C18</f>
        <v>Indiquez email et téléphone de contact</v>
      </c>
      <c r="E38" s="410"/>
      <c r="F38" s="411"/>
      <c r="H38"/>
      <c r="I38"/>
    </row>
    <row r="39" spans="1:9" s="55" customFormat="1" ht="12" customHeight="1" x14ac:dyDescent="0.15">
      <c r="A39" s="56" t="s">
        <v>62</v>
      </c>
      <c r="B39" s="57"/>
      <c r="C39" s="58"/>
      <c r="D39" s="56" t="s">
        <v>189</v>
      </c>
      <c r="E39" s="57"/>
      <c r="F39" s="58"/>
      <c r="H39"/>
      <c r="I39"/>
    </row>
    <row r="40" spans="1:9" s="55" customFormat="1" ht="12" customHeight="1" x14ac:dyDescent="0.15">
      <c r="A40" s="59" t="s">
        <v>63</v>
      </c>
      <c r="B40" s="60"/>
      <c r="C40" s="61"/>
      <c r="D40" s="59" t="s">
        <v>63</v>
      </c>
      <c r="E40" s="62"/>
      <c r="F40" s="63"/>
      <c r="H40"/>
      <c r="I40"/>
    </row>
    <row r="41" spans="1:9" s="55" customFormat="1" ht="12" customHeight="1" x14ac:dyDescent="0.15">
      <c r="A41" s="64" t="s">
        <v>64</v>
      </c>
      <c r="B41" s="65"/>
      <c r="C41" s="66"/>
      <c r="D41" s="64" t="s">
        <v>64</v>
      </c>
      <c r="E41" s="67"/>
      <c r="F41" s="68"/>
      <c r="H41"/>
      <c r="I41"/>
    </row>
    <row r="42" spans="1:9" s="11" customFormat="1" ht="52" customHeight="1" x14ac:dyDescent="0.15">
      <c r="A42" s="69"/>
      <c r="B42" s="70"/>
      <c r="C42" s="70"/>
      <c r="D42" s="71"/>
      <c r="E42" s="72"/>
      <c r="F42" s="73"/>
      <c r="H42"/>
      <c r="I42"/>
    </row>
  </sheetData>
  <sheetProtection sheet="1" objects="1" scenarios="1" formatCells="0" formatColumns="0" formatRows="0" selectLockedCells="1"/>
  <mergeCells count="42">
    <mergeCell ref="A20:B20"/>
    <mergeCell ref="C20:D20"/>
    <mergeCell ref="E20:F20"/>
    <mergeCell ref="A2:F2"/>
    <mergeCell ref="A3:F3"/>
    <mergeCell ref="A4:F4"/>
    <mergeCell ref="A5:C5"/>
    <mergeCell ref="D5:F5"/>
    <mergeCell ref="A6:C6"/>
    <mergeCell ref="D6:F6"/>
    <mergeCell ref="A8:F8"/>
    <mergeCell ref="A9:F9"/>
    <mergeCell ref="A10:F10"/>
    <mergeCell ref="A11:F11"/>
    <mergeCell ref="A19:F19"/>
    <mergeCell ref="A21:B21"/>
    <mergeCell ref="C21:D21"/>
    <mergeCell ref="E21:F21"/>
    <mergeCell ref="A22:B22"/>
    <mergeCell ref="C22:D22"/>
    <mergeCell ref="E22:F22"/>
    <mergeCell ref="A35:C35"/>
    <mergeCell ref="D35:F35"/>
    <mergeCell ref="A24:F24"/>
    <mergeCell ref="A25:F25"/>
    <mergeCell ref="A26:C26"/>
    <mergeCell ref="D26:F26"/>
    <mergeCell ref="A28:C28"/>
    <mergeCell ref="D28:F28"/>
    <mergeCell ref="A27:C27"/>
    <mergeCell ref="D27:F27"/>
    <mergeCell ref="A29:C29"/>
    <mergeCell ref="D29:F29"/>
    <mergeCell ref="A31:F31"/>
    <mergeCell ref="A33:C33"/>
    <mergeCell ref="D33:F33"/>
    <mergeCell ref="A36:C36"/>
    <mergeCell ref="D36:F36"/>
    <mergeCell ref="A37:C37"/>
    <mergeCell ref="D37:F37"/>
    <mergeCell ref="A38:C38"/>
    <mergeCell ref="D38:F38"/>
  </mergeCells>
  <phoneticPr fontId="25" type="noConversion"/>
  <printOptions horizontalCentered="1"/>
  <pageMargins left="0.36000000000000004" right="0.36000000000000004" top="0.6100000000000001" bottom="0.6100000000000001" header="0.30000000000000004" footer="0.30000000000000004"/>
  <pageSetup paperSize="9" orientation="portrait" horizontalDpi="4294967292" verticalDpi="4294967292" r:id="rId1"/>
  <headerFooter>
    <oddHeader xml:space="preserve">&amp;C </oddHeader>
    <oddFooter>&amp;C&amp;"Arial Narrow,Normal"&amp;6page n° &amp;P/1&amp;R&amp;"Verdana,Normal"&amp;6_x000D_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12" sqref="F12"/>
    </sheetView>
  </sheetViews>
  <sheetFormatPr baseColWidth="10" defaultRowHeight="13" x14ac:dyDescent="0.15"/>
  <cols>
    <col min="9" max="9" width="45.83203125" customWidth="1"/>
  </cols>
  <sheetData>
    <row r="1" spans="1:10" x14ac:dyDescent="0.15">
      <c r="A1" s="141"/>
      <c r="B1" s="142" t="s">
        <v>42</v>
      </c>
      <c r="C1" s="143"/>
      <c r="E1" s="239" t="s">
        <v>67</v>
      </c>
      <c r="F1" s="240"/>
      <c r="G1" s="153"/>
      <c r="H1" s="239" t="s">
        <v>133</v>
      </c>
      <c r="I1" s="245"/>
      <c r="J1" s="240"/>
    </row>
    <row r="2" spans="1:10" x14ac:dyDescent="0.15">
      <c r="A2" s="144" t="s">
        <v>130</v>
      </c>
      <c r="B2" s="144" t="s">
        <v>131</v>
      </c>
      <c r="C2" s="144" t="s">
        <v>132</v>
      </c>
      <c r="E2" s="241">
        <v>0</v>
      </c>
      <c r="F2" s="242" t="str">
        <f>'Mode d''emploi'!F37</f>
        <v>Insuffisant</v>
      </c>
      <c r="G2" s="154"/>
      <c r="H2" s="246" t="s">
        <v>7</v>
      </c>
      <c r="I2" s="155" t="s">
        <v>68</v>
      </c>
      <c r="J2" s="247" t="s">
        <v>68</v>
      </c>
    </row>
    <row r="3" spans="1:10" ht="22" x14ac:dyDescent="0.15">
      <c r="A3" s="145">
        <v>1</v>
      </c>
      <c r="B3" s="146">
        <v>0</v>
      </c>
      <c r="C3" s="147">
        <v>1</v>
      </c>
      <c r="E3" s="241">
        <v>0.1</v>
      </c>
      <c r="F3" s="242" t="str">
        <f>'Mode d''emploi'!F37</f>
        <v>Insuffisant</v>
      </c>
      <c r="G3" s="154"/>
      <c r="H3" s="248" t="s">
        <v>69</v>
      </c>
      <c r="I3" s="156" t="str">
        <f>'Mode d''emploi'!B40</f>
        <v>Le processus est efficace, systématiquement tracé dans son cheminement et évalué dans ses résultats.</v>
      </c>
      <c r="J3" s="249">
        <f>'Mode d''emploi'!G40</f>
        <v>0.7</v>
      </c>
    </row>
    <row r="4" spans="1:10" ht="22" x14ac:dyDescent="0.15">
      <c r="A4" s="145">
        <f t="shared" ref="A4:B5" si="0">A3</f>
        <v>1</v>
      </c>
      <c r="B4" s="146">
        <f t="shared" si="0"/>
        <v>0</v>
      </c>
      <c r="C4" s="147">
        <v>0</v>
      </c>
      <c r="E4" s="241">
        <v>0.2</v>
      </c>
      <c r="F4" s="253" t="str">
        <f>'Mode d''emploi'!F38</f>
        <v>Informel</v>
      </c>
      <c r="G4" s="154"/>
      <c r="H4" s="248" t="s">
        <v>70</v>
      </c>
      <c r="I4" s="156" t="str">
        <f>'Mode d''emploi'!B41</f>
        <v>Le processus est efficient et induit des améliorations qui sont effectivement mises en œuvre.</v>
      </c>
      <c r="J4" s="249">
        <f>'Mode d''emploi'!G41</f>
        <v>0.9</v>
      </c>
    </row>
    <row r="5" spans="1:10" ht="22" x14ac:dyDescent="0.15">
      <c r="A5" s="145">
        <f t="shared" si="0"/>
        <v>1</v>
      </c>
      <c r="B5" s="146">
        <f t="shared" si="0"/>
        <v>0</v>
      </c>
      <c r="C5" s="147">
        <v>0</v>
      </c>
      <c r="E5" s="241">
        <v>0.3</v>
      </c>
      <c r="F5" s="242" t="str">
        <f>'Mode d''emploi'!F38</f>
        <v>Informel</v>
      </c>
      <c r="G5" s="154"/>
      <c r="H5" s="248" t="s">
        <v>71</v>
      </c>
      <c r="I5" s="157" t="str">
        <f>'Mode d''emploi'!B38</f>
        <v>Le processus est réalisé implicitement, sans être toujours mis en œuvre complètement et dans les délais.</v>
      </c>
      <c r="J5" s="249">
        <f>'Mode d''emploi'!G38</f>
        <v>0.3</v>
      </c>
    </row>
    <row r="6" spans="1:10" x14ac:dyDescent="0.15">
      <c r="A6" s="145">
        <f>A4</f>
        <v>1</v>
      </c>
      <c r="B6" s="146">
        <f>B4</f>
        <v>0</v>
      </c>
      <c r="C6" s="147">
        <f>C4</f>
        <v>0</v>
      </c>
      <c r="E6" s="241">
        <v>0.4</v>
      </c>
      <c r="F6" s="242" t="str">
        <f>'Mode d''emploi'!F38</f>
        <v>Informel</v>
      </c>
      <c r="G6" s="154"/>
      <c r="H6" s="248" t="s">
        <v>72</v>
      </c>
      <c r="I6" s="156" t="str">
        <f>'Mode d''emploi'!B37</f>
        <v>Le processus n'est pas réalisé ou alors de manière très insuffisante.</v>
      </c>
      <c r="J6" s="249">
        <f>'Mode d''emploi'!G37</f>
        <v>0.1</v>
      </c>
    </row>
    <row r="7" spans="1:10" ht="22" x14ac:dyDescent="0.15">
      <c r="A7" s="148"/>
      <c r="B7" s="148"/>
      <c r="C7" s="148"/>
      <c r="E7" s="241">
        <v>0.5</v>
      </c>
      <c r="F7" s="242" t="str">
        <f>'Mode d''emploi'!F39</f>
        <v>Maitrisé</v>
      </c>
      <c r="G7" s="154"/>
      <c r="H7" s="248" t="s">
        <v>73</v>
      </c>
      <c r="I7" s="156" t="str">
        <f>'Mode d''emploi'!B39</f>
        <v>Le processus est explicité, compris et mis en œuvre dans les délais, sans être toujours tracé.</v>
      </c>
      <c r="J7" s="249">
        <f>'Mode d''emploi'!G39</f>
        <v>0.5</v>
      </c>
    </row>
    <row r="8" spans="1:10" ht="22" x14ac:dyDescent="0.15">
      <c r="A8" s="145">
        <v>1</v>
      </c>
      <c r="B8" s="146">
        <v>1</v>
      </c>
      <c r="C8" s="147">
        <v>0</v>
      </c>
      <c r="E8" s="241">
        <v>0.6</v>
      </c>
      <c r="F8" s="242" t="str">
        <f>'Mode d''emploi'!F39</f>
        <v>Maitrisé</v>
      </c>
      <c r="G8" s="154"/>
      <c r="H8" s="250" t="s">
        <v>74</v>
      </c>
      <c r="I8" s="251" t="str">
        <f>'Mode d''emploi'!B42</f>
        <v>Le processus a une excellente qualité perçue, il anticipe les attentes et innove dans les services rendus.</v>
      </c>
      <c r="J8" s="252">
        <f>'Mode d''emploi'!G42</f>
        <v>1</v>
      </c>
    </row>
    <row r="9" spans="1:10" x14ac:dyDescent="0.15">
      <c r="A9" s="145">
        <v>0</v>
      </c>
      <c r="B9" s="146">
        <v>1</v>
      </c>
      <c r="C9" s="147">
        <v>0</v>
      </c>
      <c r="E9" s="241">
        <v>0.7</v>
      </c>
      <c r="F9" s="242" t="str">
        <f>'Mode d''emploi'!F40</f>
        <v>Efficace</v>
      </c>
      <c r="G9" s="154"/>
      <c r="H9" s="154"/>
      <c r="I9" s="154"/>
      <c r="J9" s="154"/>
    </row>
    <row r="10" spans="1:10" x14ac:dyDescent="0.15">
      <c r="A10" s="145">
        <f>A9</f>
        <v>0</v>
      </c>
      <c r="B10" s="146">
        <f>B9</f>
        <v>1</v>
      </c>
      <c r="C10" s="147">
        <v>0</v>
      </c>
      <c r="E10" s="241">
        <v>0.8</v>
      </c>
      <c r="F10" s="242" t="str">
        <f>'Mode d''emploi'!F40</f>
        <v>Efficace</v>
      </c>
      <c r="G10" s="154"/>
      <c r="H10" s="154"/>
      <c r="I10" s="154"/>
      <c r="J10" s="154"/>
    </row>
    <row r="11" spans="1:10" x14ac:dyDescent="0.15">
      <c r="A11" s="145">
        <v>0</v>
      </c>
      <c r="B11" s="146">
        <v>1</v>
      </c>
      <c r="C11" s="147">
        <v>0</v>
      </c>
      <c r="E11" s="241">
        <v>0.9</v>
      </c>
      <c r="F11" s="242" t="str">
        <f>'Mode d''emploi'!F41</f>
        <v>Efficient</v>
      </c>
      <c r="G11" s="154"/>
      <c r="H11" s="154"/>
      <c r="I11" s="154"/>
      <c r="J11" s="154"/>
    </row>
    <row r="12" spans="1:10" x14ac:dyDescent="0.15">
      <c r="A12" s="149"/>
      <c r="B12" s="150"/>
      <c r="C12" s="150"/>
      <c r="E12" s="243">
        <v>1</v>
      </c>
      <c r="F12" s="244" t="str">
        <f>'Mode d''emploi'!F42</f>
        <v>Performant</v>
      </c>
      <c r="G12" s="154"/>
      <c r="H12" s="154"/>
      <c r="I12" s="154"/>
      <c r="J12" s="154"/>
    </row>
    <row r="13" spans="1:10" x14ac:dyDescent="0.15">
      <c r="A13" s="145">
        <f>A12</f>
        <v>0</v>
      </c>
      <c r="B13" s="146">
        <v>1</v>
      </c>
      <c r="C13" s="147">
        <v>1</v>
      </c>
    </row>
    <row r="14" spans="1:10" x14ac:dyDescent="0.15">
      <c r="A14" s="145">
        <f>A13</f>
        <v>0</v>
      </c>
      <c r="B14" s="146">
        <v>0</v>
      </c>
      <c r="C14" s="147">
        <f>C13</f>
        <v>1</v>
      </c>
    </row>
    <row r="15" spans="1:10" x14ac:dyDescent="0.15">
      <c r="A15" s="145">
        <f>A14</f>
        <v>0</v>
      </c>
      <c r="B15" s="146">
        <v>0</v>
      </c>
      <c r="C15" s="147">
        <f>C14</f>
        <v>1</v>
      </c>
    </row>
    <row r="16" spans="1:10" x14ac:dyDescent="0.15">
      <c r="A16" s="145">
        <f>A14</f>
        <v>0</v>
      </c>
      <c r="B16" s="146">
        <f>B14</f>
        <v>0</v>
      </c>
      <c r="C16" s="147">
        <f>C14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Mode d'emploi</vt:lpstr>
      <vt:lpstr>Formation</vt:lpstr>
      <vt:lpstr>Recherche</vt:lpstr>
      <vt:lpstr>Gouvernance</vt:lpstr>
      <vt:lpstr>Global</vt:lpstr>
      <vt:lpstr>Déclaration ISO 17050</vt:lpstr>
      <vt:lpstr>Utilitaires</vt:lpstr>
    </vt:vector>
  </TitlesOfParts>
  <Manager>FARGES Gilbert</Manager>
  <Company>UTC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autodiagnostic "Performance en Recherche"</dc:title>
  <dc:subject>Auto-évaluation, déclaration ISO 17050, benchmarking</dc:subject>
  <dc:creator>FARGES Gilbert</dc:creator>
  <cp:keywords>recherche, qualité, audit, guide, ISO 17050</cp:keywords>
  <dc:description>Travaux du réseau QeR CNRS 2012-2013 sur "Comment aller au-delà de la Qualité en Recherche ?"</dc:description>
  <cp:lastModifiedBy>Utilisateur de Microsoft Office</cp:lastModifiedBy>
  <cp:lastPrinted>2017-01-31T09:27:39Z</cp:lastPrinted>
  <dcterms:created xsi:type="dcterms:W3CDTF">2004-01-18T21:06:38Z</dcterms:created>
  <dcterms:modified xsi:type="dcterms:W3CDTF">2017-02-16T13:41:52Z</dcterms:modified>
  <cp:category>Outil qualité recherche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érifié par">
    <vt:lpwstr>FARGES Gilbert</vt:lpwstr>
  </property>
  <property fmtid="{D5CDD505-2E9C-101B-9397-08002B2CF9AE}" pid="3" name="Propriétaire">
    <vt:lpwstr>FARGES Gilbert</vt:lpwstr>
  </property>
  <property fmtid="{D5CDD505-2E9C-101B-9397-08002B2CF9AE}" pid="4" name="Publication">
    <vt:lpwstr>Guide des Bonnes Pratiques de l'Ingénierie Biomédicale en Etablissement de Santé, www.lespratiquesdelaperformance.fr, ISBN: 978-2-36233-027-8 - ISSN : 2114-1657</vt:lpwstr>
  </property>
  <property fmtid="{D5CDD505-2E9C-101B-9397-08002B2CF9AE}" pid="5" name="Objet">
    <vt:lpwstr>Autodiagnostic, audit qualité d'un service biomédical</vt:lpwstr>
  </property>
</Properties>
</file>