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Users/Gil/Documents/Sites_Web/master_mq/public_html/extranets/etu/M2_IDS/IDCC/2018-2019/travaux_etudiants/IDCC_Gr5_SAC_DM/wordpress/"/>
    </mc:Choice>
  </mc:AlternateContent>
  <bookViews>
    <workbookView xWindow="0" yWindow="460" windowWidth="18420" windowHeight="13980" tabRatio="500"/>
  </bookViews>
  <sheets>
    <sheet name="Degré d'avancement SAC" sheetId="1" r:id="rId1"/>
    <sheet name="Utilitaires" sheetId="2" state="hidden" r:id="rId2"/>
  </sheets>
  <definedNames>
    <definedName name="_xlnm.Print_Area" localSheetId="0">'Degré d''avancement SAC'!$A$1:$E$34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23" i="1"/>
  <c r="D24" i="1"/>
  <c r="D21" i="1"/>
  <c r="E21" i="1"/>
  <c r="D19" i="1"/>
  <c r="D18" i="1"/>
  <c r="D20" i="1"/>
  <c r="D27" i="1"/>
  <c r="D28" i="1"/>
  <c r="D25" i="1"/>
  <c r="D26" i="1"/>
  <c r="D17" i="1"/>
  <c r="D16" i="1"/>
  <c r="D14" i="1"/>
  <c r="D15" i="1"/>
  <c r="D12" i="1"/>
  <c r="D13" i="1"/>
  <c r="D11" i="1"/>
  <c r="D9" i="1"/>
  <c r="D10" i="1"/>
  <c r="E27" i="1"/>
  <c r="E25" i="1"/>
  <c r="E22" i="1"/>
  <c r="E18" i="1"/>
  <c r="E16" i="1"/>
  <c r="E14" i="1"/>
  <c r="E12" i="1"/>
  <c r="E9" i="1"/>
</calcChain>
</file>

<file path=xl/sharedStrings.xml><?xml version="1.0" encoding="utf-8"?>
<sst xmlns="http://schemas.openxmlformats.org/spreadsheetml/2006/main" count="85" uniqueCount="60">
  <si>
    <t>ACTIONS</t>
  </si>
  <si>
    <t>Système de collecte des données</t>
  </si>
  <si>
    <t>Prévoir un système de collecte lié à la vigilance</t>
  </si>
  <si>
    <t>CHOIX</t>
  </si>
  <si>
    <t>Prévoir un système de collecte lié au retour d'expérience</t>
  </si>
  <si>
    <t>Exercer une veille documentaire</t>
  </si>
  <si>
    <t>Méthodes d'analyse</t>
  </si>
  <si>
    <t>Prévoir une procédure pour l'analyse des données collectées</t>
  </si>
  <si>
    <t>Indicateurs et seuils</t>
  </si>
  <si>
    <t>Définir les indicateurs (efficacité de soin et/ou satisfaction patient et/ou sécurité patient)</t>
  </si>
  <si>
    <t>Fixer les seuils</t>
  </si>
  <si>
    <t>Méthodes de communication</t>
  </si>
  <si>
    <t>Avoir accès au système électronique européen (Eudamed)</t>
  </si>
  <si>
    <t>Méthodes de résolution</t>
  </si>
  <si>
    <t>Établir une échelle de gravité liée à la nécessité d'entreprendre une action</t>
  </si>
  <si>
    <t>Charger une personne de notifier les incidents et mesures correctives</t>
  </si>
  <si>
    <t>Prévoir un système de communication pour les incidents</t>
  </si>
  <si>
    <t>Références</t>
  </si>
  <si>
    <t>Mettre en place des procédures pour élaborer le système de surveillance clinique après commercialisation grâce au Règlement et aux normes</t>
  </si>
  <si>
    <t>Traçabilité</t>
  </si>
  <si>
    <t>Obtenir un IUD</t>
  </si>
  <si>
    <t>Avoir un système d'authentification client permettant la traçabilité des dispositifs vendus</t>
  </si>
  <si>
    <t>Plan de suivi clinique après commercialiation</t>
  </si>
  <si>
    <t>Justifier les méthodes de collecte et d'analyse des données</t>
  </si>
  <si>
    <t>Définir les objectifs du plan</t>
  </si>
  <si>
    <t>Périodicité</t>
  </si>
  <si>
    <t>Prévoir la périodicité de la collecte des données cliniques</t>
  </si>
  <si>
    <t>Prévoir la périodicité de l'analyse des données cliniques</t>
  </si>
  <si>
    <t>FAIT</t>
  </si>
  <si>
    <t>PLUTÔT FAIT</t>
  </si>
  <si>
    <t>PLUTÔT NON FAIT</t>
  </si>
  <si>
    <t>NON FAIT</t>
  </si>
  <si>
    <t>Mettre en place un code-barre</t>
  </si>
  <si>
    <t>Mise en place d'un système de réclamation</t>
  </si>
  <si>
    <t>Prévoir une procédure pour l'évaluation des données collectées</t>
  </si>
  <si>
    <t>MISE EN PLACE 
DES ACTIONS</t>
  </si>
  <si>
    <t>GROELL Agathe, ZKEIK Hajar, BENACEUR Kheira</t>
  </si>
  <si>
    <t>MOYENNES 
DES ÉTAPES</t>
  </si>
  <si>
    <t>MASTER INGÉNIERIE DE LA SANTÉ (IDS)</t>
  </si>
  <si>
    <t>Voir l'étude complète :</t>
  </si>
  <si>
    <t>https://travaux.master.utc.fr, IDS, réf n°IDS005</t>
  </si>
  <si>
    <t>Mettre dans l'ORDRE ALPHABETIQUE de la colonne A (sinon RECHERCHEV ne fonctionnera pas correctement)</t>
  </si>
  <si>
    <t>Liste pour la cellule CHOIX (dans l'ordre naturel des choix)</t>
  </si>
  <si>
    <t>TAUX LIÉS 
AUX ACTIONS</t>
  </si>
  <si>
    <t>ÉTAPES</t>
  </si>
  <si>
    <t>Coordonnées :</t>
  </si>
  <si>
    <t>Date :</t>
  </si>
  <si>
    <t>Dispositif(s) concerné(s) :</t>
  </si>
  <si>
    <t>Outil de vérification rapide du degré d’avancement de la mise en place 
de la Surveillance Après Commercialisation (SAC) des Dispositifs Médicaux d'après le Règlement Européen 2017/745</t>
  </si>
  <si>
    <r>
      <rPr>
        <i/>
        <sz val="8"/>
        <color rgb="FFFF0000"/>
        <rFont val="Calibri"/>
        <family val="2"/>
        <scheme val="minor"/>
      </rPr>
      <t>Avertissement</t>
    </r>
    <r>
      <rPr>
        <i/>
        <sz val="8"/>
        <color theme="1"/>
        <rFont val="Calibri"/>
        <family val="2"/>
        <scheme val="minor"/>
      </rPr>
      <t xml:space="preserve"> : Seules les cellules grisées peuvent être modifiées</t>
    </r>
  </si>
  <si>
    <t>Auteur(s) de l'analyse :</t>
  </si>
  <si>
    <t>QUI (fait quoi)</t>
  </si>
  <si>
    <t xml:space="preserve">QUOI </t>
  </si>
  <si>
    <t>Date Début</t>
  </si>
  <si>
    <t>Date Fin</t>
  </si>
  <si>
    <t>Résultats obtenus</t>
  </si>
  <si>
    <t>Plan n°1 : …</t>
  </si>
  <si>
    <t>Plan n°2 : …</t>
  </si>
  <si>
    <t>Plan n°3 : …</t>
  </si>
  <si>
    <t>Bilan et Suivi des actions prioritaires à réaliser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</si>
</sst>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charset val="134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6"/>
      <color theme="1" tint="0.3499862666707357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AA77"/>
        <bgColor indexed="64"/>
      </patternFill>
    </fill>
    <fill>
      <patternFill patternType="solid">
        <fgColor rgb="FFF9696B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9" fontId="0" fillId="0" borderId="0" xfId="0" applyNumberFormat="1"/>
    <xf numFmtId="9" fontId="0" fillId="6" borderId="0" xfId="0" applyNumberFormat="1" applyFill="1"/>
    <xf numFmtId="9" fontId="0" fillId="7" borderId="0" xfId="0" applyNumberFormat="1" applyFill="1"/>
    <xf numFmtId="0" fontId="0" fillId="0" borderId="0" xfId="0" applyFill="1"/>
    <xf numFmtId="0" fontId="5" fillId="0" borderId="0" xfId="0" applyFont="1"/>
    <xf numFmtId="0" fontId="5" fillId="5" borderId="0" xfId="0" applyFont="1" applyFill="1" applyAlignment="1">
      <alignment vertical="center"/>
    </xf>
    <xf numFmtId="0" fontId="0" fillId="5" borderId="0" xfId="0" applyFill="1"/>
    <xf numFmtId="0" fontId="6" fillId="3" borderId="8" xfId="0" applyFont="1" applyFill="1" applyBorder="1" applyAlignment="1">
      <alignment horizontal="right" vertical="center" wrapText="1"/>
    </xf>
    <xf numFmtId="0" fontId="8" fillId="3" borderId="4" xfId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8" fillId="3" borderId="6" xfId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9" fontId="8" fillId="3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top" wrapText="1"/>
      <protection locked="0"/>
    </xf>
    <xf numFmtId="0" fontId="6" fillId="4" borderId="4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 vertical="center"/>
    </xf>
    <xf numFmtId="0" fontId="8" fillId="4" borderId="10" xfId="0" applyFont="1" applyFill="1" applyBorder="1" applyAlignment="1" applyProtection="1">
      <alignment horizontal="left" vertical="center" indent="1"/>
      <protection locked="0"/>
    </xf>
    <xf numFmtId="0" fontId="8" fillId="4" borderId="11" xfId="0" applyFont="1" applyFill="1" applyBorder="1" applyAlignment="1" applyProtection="1">
      <alignment horizontal="left" vertical="center" wrapText="1" indent="1"/>
      <protection locked="0"/>
    </xf>
    <xf numFmtId="0" fontId="8" fillId="4" borderId="11" xfId="0" applyFont="1" applyFill="1" applyBorder="1" applyAlignment="1" applyProtection="1">
      <alignment horizontal="left" vertical="center" indent="1"/>
      <protection locked="0"/>
    </xf>
    <xf numFmtId="10" fontId="8" fillId="4" borderId="11" xfId="0" applyNumberFormat="1" applyFont="1" applyFill="1" applyBorder="1" applyAlignment="1" applyProtection="1">
      <alignment horizontal="left" vertical="center" indent="1"/>
      <protection locked="0"/>
    </xf>
    <xf numFmtId="10" fontId="8" fillId="4" borderId="12" xfId="0" applyNumberFormat="1" applyFont="1" applyFill="1" applyBorder="1" applyAlignment="1" applyProtection="1">
      <alignment horizontal="left" vertical="center" indent="1"/>
      <protection locked="0"/>
    </xf>
    <xf numFmtId="0" fontId="9" fillId="3" borderId="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10" fontId="9" fillId="3" borderId="4" xfId="0" applyNumberFormat="1" applyFont="1" applyFill="1" applyBorder="1" applyAlignment="1">
      <alignment horizontal="center" vertical="center"/>
    </xf>
    <xf numFmtId="10" fontId="9" fillId="3" borderId="9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wrapText="1" indent="1"/>
    </xf>
    <xf numFmtId="0" fontId="8" fillId="3" borderId="0" xfId="0" applyFont="1" applyFill="1" applyBorder="1" applyAlignment="1" applyProtection="1">
      <alignment horizontal="center" vertical="center"/>
      <protection locked="0"/>
    </xf>
    <xf numFmtId="9" fontId="8" fillId="3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left" vertical="center" indent="1"/>
    </xf>
    <xf numFmtId="9" fontId="8" fillId="3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 vertical="top" wrapText="1"/>
    </xf>
    <xf numFmtId="0" fontId="4" fillId="3" borderId="9" xfId="1" applyFont="1" applyFill="1" applyBorder="1" applyAlignment="1">
      <alignment horizontal="center" vertical="top" wrapText="1"/>
    </xf>
    <xf numFmtId="0" fontId="7" fillId="4" borderId="6" xfId="1" applyFont="1" applyFill="1" applyBorder="1" applyAlignment="1" applyProtection="1">
      <alignment horizontal="center" vertical="top" wrapText="1"/>
      <protection locked="0"/>
    </xf>
    <xf numFmtId="0" fontId="7" fillId="4" borderId="7" xfId="1" applyFont="1" applyFill="1" applyBorder="1" applyAlignment="1" applyProtection="1">
      <alignment horizontal="center" vertical="top" wrapText="1"/>
      <protection locked="0"/>
    </xf>
    <xf numFmtId="0" fontId="11" fillId="3" borderId="13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center" wrapText="1"/>
    </xf>
    <xf numFmtId="0" fontId="4" fillId="3" borderId="14" xfId="1" applyFont="1" applyFill="1" applyBorder="1" applyAlignment="1">
      <alignment horizontal="center" wrapText="1"/>
    </xf>
    <xf numFmtId="0" fontId="7" fillId="4" borderId="4" xfId="1" applyFont="1" applyFill="1" applyBorder="1" applyAlignment="1" applyProtection="1">
      <alignment horizontal="center" vertical="top" wrapText="1"/>
      <protection locked="0"/>
    </xf>
    <xf numFmtId="0" fontId="7" fillId="4" borderId="9" xfId="1" applyFont="1" applyFill="1" applyBorder="1" applyAlignment="1" applyProtection="1">
      <alignment horizontal="center" vertical="top" wrapText="1"/>
      <protection locked="0"/>
    </xf>
    <xf numFmtId="0" fontId="2" fillId="5" borderId="13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inden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colors>
    <mruColors>
      <color rgb="FF02BD05"/>
      <color rgb="FFF6DC0A"/>
      <color rgb="FF009051"/>
      <color rgb="FFFFEC83"/>
      <color rgb="FFF9696B"/>
      <color rgb="FFFBAA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101601</xdr:colOff>
      <xdr:row>0</xdr:row>
      <xdr:rowOff>88901</xdr:rowOff>
    </xdr:from>
    <xdr:to>
      <xdr:col>1</xdr:col>
      <xdr:colOff>12701</xdr:colOff>
      <xdr:row>0</xdr:row>
      <xdr:rowOff>344643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1" y="88901"/>
          <a:ext cx="1079500" cy="255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vaux.master.utc.fr/formations-master/ingenierie-de-la-sante/ids005-surveillance-apres-commercialisation-des-dispositifs-medicaux/" TargetMode="External"/><Relationship Id="rId4" Type="http://schemas.openxmlformats.org/officeDocument/2006/relationships/hyperlink" Target="https://travaux.master.utc.fr/formations-master/ingenierie-de-la-sante/ids005-surveillance-apres-commercialisation-des-dispositifs-medicaux/" TargetMode="External"/><Relationship Id="rId5" Type="http://schemas.openxmlformats.org/officeDocument/2006/relationships/hyperlink" Target="https://travaux.master.utc.fr/formations-master/ingenierie-de-la-sante/ids005-surveillance-apres-commercialisation-des-dispositifs-medicaux/" TargetMode="External"/><Relationship Id="rId6" Type="http://schemas.openxmlformats.org/officeDocument/2006/relationships/hyperlink" Target="https://travaux.master.utc.fr/formations-master/ingenierie-de-la-sante/ids005-surveillance-apres-commercialisation-des-dispositifs-medicaux/" TargetMode="External"/><Relationship Id="rId7" Type="http://schemas.openxmlformats.org/officeDocument/2006/relationships/printerSettings" Target="../printerSettings/printerSettings1.bin"/><Relationship Id="rId8" Type="http://schemas.openxmlformats.org/officeDocument/2006/relationships/drawing" Target="../drawings/drawing1.xml"/><Relationship Id="rId1" Type="http://schemas.openxmlformats.org/officeDocument/2006/relationships/hyperlink" Target="https://travaux.master.utc.fr/formations-master/ingenierie-de-la-sante/ids005-surveillance-apres-commercialisation-des-dispositifs-medicaux/" TargetMode="External"/><Relationship Id="rId2" Type="http://schemas.openxmlformats.org/officeDocument/2006/relationships/hyperlink" Target="https://travaux.master.utc.fr/formations-master/ingenierie-de-la-sante/ids005-surveillance-apres-commercialisation-des-dispositifs-medicau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="98" zoomScaleNormal="125" workbookViewId="0">
      <selection activeCell="B5" sqref="B5"/>
    </sheetView>
  </sheetViews>
  <sheetFormatPr baseColWidth="10" defaultColWidth="11" defaultRowHeight="11" x14ac:dyDescent="0.15"/>
  <cols>
    <col min="1" max="1" width="15.33203125" style="13" customWidth="1"/>
    <col min="2" max="2" width="39.1640625" style="16" customWidth="1"/>
    <col min="3" max="3" width="14.33203125" style="17" customWidth="1"/>
    <col min="4" max="4" width="11.33203125" style="18" customWidth="1"/>
    <col min="5" max="5" width="11.1640625" style="19" customWidth="1"/>
    <col min="6" max="16384" width="11" style="13"/>
  </cols>
  <sheetData>
    <row r="1" spans="1:5" ht="29" customHeight="1" x14ac:dyDescent="0.15">
      <c r="A1" s="12"/>
      <c r="B1" s="54" t="s">
        <v>48</v>
      </c>
      <c r="C1" s="54"/>
      <c r="D1" s="54"/>
      <c r="E1" s="55"/>
    </row>
    <row r="2" spans="1:5" s="14" customFormat="1" ht="12" customHeight="1" x14ac:dyDescent="0.15">
      <c r="A2" s="62" t="s">
        <v>36</v>
      </c>
      <c r="B2" s="63"/>
      <c r="C2" s="64" t="s">
        <v>39</v>
      </c>
      <c r="D2" s="64"/>
      <c r="E2" s="65"/>
    </row>
    <row r="3" spans="1:5" s="15" customFormat="1" ht="12" customHeight="1" x14ac:dyDescent="0.2">
      <c r="A3" s="56" t="s">
        <v>38</v>
      </c>
      <c r="B3" s="57"/>
      <c r="C3" s="58" t="s">
        <v>40</v>
      </c>
      <c r="D3" s="58"/>
      <c r="E3" s="59"/>
    </row>
    <row r="4" spans="1:5" x14ac:dyDescent="0.15">
      <c r="A4" s="68" t="s">
        <v>49</v>
      </c>
      <c r="B4" s="69"/>
      <c r="C4" s="69"/>
      <c r="D4" s="69"/>
      <c r="E4" s="70"/>
    </row>
    <row r="5" spans="1:5" s="15" customFormat="1" ht="18" customHeight="1" x14ac:dyDescent="0.2">
      <c r="A5" s="10" t="s">
        <v>47</v>
      </c>
      <c r="B5" s="29"/>
      <c r="C5" s="11" t="s">
        <v>46</v>
      </c>
      <c r="D5" s="60"/>
      <c r="E5" s="61"/>
    </row>
    <row r="6" spans="1:5" s="15" customFormat="1" ht="20" customHeight="1" x14ac:dyDescent="0.2">
      <c r="A6" s="8" t="s">
        <v>50</v>
      </c>
      <c r="B6" s="30"/>
      <c r="C6" s="9" t="s">
        <v>45</v>
      </c>
      <c r="D6" s="66"/>
      <c r="E6" s="67"/>
    </row>
    <row r="7" spans="1:5" ht="4" customHeight="1" x14ac:dyDescent="0.15"/>
    <row r="8" spans="1:5" s="17" customFormat="1" ht="39" customHeight="1" x14ac:dyDescent="0.2">
      <c r="A8" s="20" t="s">
        <v>44</v>
      </c>
      <c r="B8" s="21" t="s">
        <v>0</v>
      </c>
      <c r="C8" s="28" t="s">
        <v>35</v>
      </c>
      <c r="D8" s="22" t="s">
        <v>43</v>
      </c>
      <c r="E8" s="22" t="s">
        <v>37</v>
      </c>
    </row>
    <row r="9" spans="1:5" s="26" customFormat="1" ht="23" customHeight="1" x14ac:dyDescent="0.2">
      <c r="A9" s="48" t="s">
        <v>1</v>
      </c>
      <c r="B9" s="23" t="s">
        <v>2</v>
      </c>
      <c r="C9" s="24" t="s">
        <v>3</v>
      </c>
      <c r="D9" s="25" t="str">
        <f>IFERROR(IF(C9=Utilitaires!$A$9,"",VLOOKUP(C9,Utilitaires!$A$2:$B$6,2)),"")</f>
        <v/>
      </c>
      <c r="E9" s="47" t="str">
        <f>IFERROR(IF(COUNTBLANK(D9:D11)&gt;0,"incomplet",AVERAGE(D9:D11)),"")</f>
        <v>incomplet</v>
      </c>
    </row>
    <row r="10" spans="1:5" s="26" customFormat="1" ht="23" customHeight="1" x14ac:dyDescent="0.2">
      <c r="A10" s="48"/>
      <c r="B10" s="23" t="s">
        <v>4</v>
      </c>
      <c r="C10" s="24" t="s">
        <v>3</v>
      </c>
      <c r="D10" s="25" t="str">
        <f>IFERROR(IF(C10=Utilitaires!$A$9,"",VLOOKUP(C10,Utilitaires!$A$2:$B$6,2)),"")</f>
        <v/>
      </c>
      <c r="E10" s="47"/>
    </row>
    <row r="11" spans="1:5" s="26" customFormat="1" ht="23" customHeight="1" x14ac:dyDescent="0.2">
      <c r="A11" s="48"/>
      <c r="B11" s="23" t="s">
        <v>5</v>
      </c>
      <c r="C11" s="24" t="s">
        <v>3</v>
      </c>
      <c r="D11" s="25" t="str">
        <f>IFERROR(IF(C11=Utilitaires!$A$9,"",VLOOKUP(C11,Utilitaires!$A$2:$B$6,2)),"")</f>
        <v/>
      </c>
      <c r="E11" s="47"/>
    </row>
    <row r="12" spans="1:5" s="26" customFormat="1" ht="23" customHeight="1" x14ac:dyDescent="0.2">
      <c r="A12" s="48" t="s">
        <v>6</v>
      </c>
      <c r="B12" s="23" t="s">
        <v>34</v>
      </c>
      <c r="C12" s="24" t="s">
        <v>3</v>
      </c>
      <c r="D12" s="25" t="str">
        <f>IFERROR(IF(C12=Utilitaires!$A$9,"",VLOOKUP(C12,Utilitaires!$A$2:$B$6,2)),"")</f>
        <v/>
      </c>
      <c r="E12" s="47" t="str">
        <f>IFERROR(IF(COUNTBLANK(D12:D13)&gt;0,"incomplet",AVERAGE(D12:D13)),"")</f>
        <v>incomplet</v>
      </c>
    </row>
    <row r="13" spans="1:5" s="26" customFormat="1" ht="23" customHeight="1" x14ac:dyDescent="0.2">
      <c r="A13" s="48"/>
      <c r="B13" s="23" t="s">
        <v>7</v>
      </c>
      <c r="C13" s="24" t="s">
        <v>3</v>
      </c>
      <c r="D13" s="25" t="str">
        <f>IFERROR(IF(C13=Utilitaires!$A$9,"",VLOOKUP(C13,Utilitaires!$A$2:$B$6,2)),"")</f>
        <v/>
      </c>
      <c r="E13" s="47"/>
    </row>
    <row r="14" spans="1:5" s="26" customFormat="1" ht="28" customHeight="1" x14ac:dyDescent="0.2">
      <c r="A14" s="49" t="s">
        <v>8</v>
      </c>
      <c r="B14" s="23" t="s">
        <v>9</v>
      </c>
      <c r="C14" s="24" t="s">
        <v>3</v>
      </c>
      <c r="D14" s="25" t="str">
        <f>IFERROR(IF(C14=Utilitaires!$A$9,"",VLOOKUP(C14,Utilitaires!$A$2:$B$6,2)),"")</f>
        <v/>
      </c>
      <c r="E14" s="47" t="str">
        <f>IFERROR(IF(COUNTBLANK(D14:D15)&gt;0,"incomplet",AVERAGE(D14:D15)),"")</f>
        <v>incomplet</v>
      </c>
    </row>
    <row r="15" spans="1:5" s="26" customFormat="1" ht="23" customHeight="1" x14ac:dyDescent="0.2">
      <c r="A15" s="50"/>
      <c r="B15" s="23" t="s">
        <v>10</v>
      </c>
      <c r="C15" s="24" t="s">
        <v>3</v>
      </c>
      <c r="D15" s="25" t="str">
        <f>IFERROR(IF(C15=Utilitaires!$A$9,"",VLOOKUP(C15,Utilitaires!$A$2:$B$6,2)),"")</f>
        <v/>
      </c>
      <c r="E15" s="47"/>
    </row>
    <row r="16" spans="1:5" s="26" customFormat="1" ht="23" customHeight="1" x14ac:dyDescent="0.2">
      <c r="A16" s="48" t="s">
        <v>11</v>
      </c>
      <c r="B16" s="23" t="s">
        <v>12</v>
      </c>
      <c r="C16" s="24" t="s">
        <v>3</v>
      </c>
      <c r="D16" s="25" t="str">
        <f>IFERROR(IF(C16=Utilitaires!$A$9,"",VLOOKUP(C16,Utilitaires!$A$2:$B$6,2)),"")</f>
        <v/>
      </c>
      <c r="E16" s="47" t="str">
        <f>IFERROR(IF(COUNTBLANK(D16:D17)&gt;0,"incomplet",AVERAGE(D16:D17)),"")</f>
        <v>incomplet</v>
      </c>
    </row>
    <row r="17" spans="1:5" s="26" customFormat="1" ht="23" customHeight="1" x14ac:dyDescent="0.2">
      <c r="A17" s="48"/>
      <c r="B17" s="23" t="s">
        <v>33</v>
      </c>
      <c r="C17" s="24" t="s">
        <v>3</v>
      </c>
      <c r="D17" s="25" t="str">
        <f>IFERROR(IF(C17=Utilitaires!$A$9,"",VLOOKUP(C17,Utilitaires!$A$2:$B$6,2)),"")</f>
        <v/>
      </c>
      <c r="E17" s="47"/>
    </row>
    <row r="18" spans="1:5" s="26" customFormat="1" ht="25" customHeight="1" x14ac:dyDescent="0.2">
      <c r="A18" s="48" t="s">
        <v>13</v>
      </c>
      <c r="B18" s="23" t="s">
        <v>14</v>
      </c>
      <c r="C18" s="24" t="s">
        <v>3</v>
      </c>
      <c r="D18" s="25" t="str">
        <f>IFERROR(IF(C18=Utilitaires!$A$9,"",VLOOKUP(C18,Utilitaires!$A$2:$B$6,2)),"")</f>
        <v/>
      </c>
      <c r="E18" s="47" t="str">
        <f>IFERROR(IF(COUNTBLANK(D18:D20)&gt;0,"incomplet",AVERAGE(D18:D20)),"")</f>
        <v>incomplet</v>
      </c>
    </row>
    <row r="19" spans="1:5" s="26" customFormat="1" ht="25" customHeight="1" x14ac:dyDescent="0.2">
      <c r="A19" s="48"/>
      <c r="B19" s="23" t="s">
        <v>15</v>
      </c>
      <c r="C19" s="24" t="s">
        <v>3</v>
      </c>
      <c r="D19" s="25" t="str">
        <f>IFERROR(IF(C19=Utilitaires!$A$9,"",VLOOKUP(C19,Utilitaires!$A$2:$B$6,2)),"")</f>
        <v/>
      </c>
      <c r="E19" s="47"/>
    </row>
    <row r="20" spans="1:5" s="26" customFormat="1" ht="23" customHeight="1" x14ac:dyDescent="0.2">
      <c r="A20" s="48"/>
      <c r="B20" s="23" t="s">
        <v>16</v>
      </c>
      <c r="C20" s="24" t="s">
        <v>3</v>
      </c>
      <c r="D20" s="25" t="str">
        <f>IFERROR(IF(C20=Utilitaires!$A$9,"",VLOOKUP(C20,Utilitaires!$A$2:$B$6,2)),"")</f>
        <v/>
      </c>
      <c r="E20" s="47"/>
    </row>
    <row r="21" spans="1:5" s="26" customFormat="1" ht="39" customHeight="1" x14ac:dyDescent="0.2">
      <c r="A21" s="27" t="s">
        <v>17</v>
      </c>
      <c r="B21" s="23" t="s">
        <v>18</v>
      </c>
      <c r="C21" s="24" t="s">
        <v>3</v>
      </c>
      <c r="D21" s="25" t="str">
        <f>IFERROR(IF(C21=Utilitaires!$A$9,"",VLOOKUP(C21,Utilitaires!$A$2:$B$6,2)),"")</f>
        <v/>
      </c>
      <c r="E21" s="25" t="str">
        <f>IFERROR(IF(COUNTBLANK(D21)&gt;0,"incomplet",AVERAGE(D21)),"")</f>
        <v>incomplet</v>
      </c>
    </row>
    <row r="22" spans="1:5" s="26" customFormat="1" ht="23" customHeight="1" x14ac:dyDescent="0.2">
      <c r="A22" s="48" t="s">
        <v>19</v>
      </c>
      <c r="B22" s="23" t="s">
        <v>20</v>
      </c>
      <c r="C22" s="24" t="s">
        <v>3</v>
      </c>
      <c r="D22" s="25" t="str">
        <f>IFERROR(IF(C22=Utilitaires!$A$9,"",VLOOKUP(C22,Utilitaires!$A$2:$B$6,2)),"")</f>
        <v/>
      </c>
      <c r="E22" s="47" t="str">
        <f>IFERROR(IF(COUNTBLANK(D22:D24)&gt;0,"incomplet",AVERAGE(D22:D24)),"")</f>
        <v>incomplet</v>
      </c>
    </row>
    <row r="23" spans="1:5" s="26" customFormat="1" ht="23" customHeight="1" x14ac:dyDescent="0.2">
      <c r="A23" s="48"/>
      <c r="B23" s="23" t="s">
        <v>32</v>
      </c>
      <c r="C23" s="24" t="s">
        <v>3</v>
      </c>
      <c r="D23" s="25" t="str">
        <f>IFERROR(IF(C23=Utilitaires!$A$9,"",VLOOKUP(C23,Utilitaires!$A$2:$B$6,2)),"")</f>
        <v/>
      </c>
      <c r="E23" s="47"/>
    </row>
    <row r="24" spans="1:5" s="26" customFormat="1" ht="23" customHeight="1" x14ac:dyDescent="0.2">
      <c r="A24" s="48"/>
      <c r="B24" s="23" t="s">
        <v>21</v>
      </c>
      <c r="C24" s="24" t="s">
        <v>3</v>
      </c>
      <c r="D24" s="25" t="str">
        <f>IFERROR(IF(C24=Utilitaires!$A$9,"",VLOOKUP(C24,Utilitaires!$A$2:$B$6,2)),"")</f>
        <v/>
      </c>
      <c r="E24" s="47"/>
    </row>
    <row r="25" spans="1:5" s="26" customFormat="1" ht="23" customHeight="1" x14ac:dyDescent="0.2">
      <c r="A25" s="48" t="s">
        <v>22</v>
      </c>
      <c r="B25" s="23" t="s">
        <v>23</v>
      </c>
      <c r="C25" s="24" t="s">
        <v>3</v>
      </c>
      <c r="D25" s="25" t="str">
        <f>IFERROR(IF(C25=Utilitaires!$A$9,"",VLOOKUP(C25,Utilitaires!$A$2:$B$6,2)),"")</f>
        <v/>
      </c>
      <c r="E25" s="47" t="str">
        <f>IFERROR(IF(COUNTBLANK(D25:D26)&gt;0,"incomplet",AVERAGE(D25:D26)),"")</f>
        <v>incomplet</v>
      </c>
    </row>
    <row r="26" spans="1:5" s="26" customFormat="1" ht="23" customHeight="1" x14ac:dyDescent="0.2">
      <c r="A26" s="48"/>
      <c r="B26" s="23" t="s">
        <v>24</v>
      </c>
      <c r="C26" s="24" t="s">
        <v>3</v>
      </c>
      <c r="D26" s="25" t="str">
        <f>IFERROR(IF(C26=Utilitaires!$A$9,"",VLOOKUP(C26,Utilitaires!$A$2:$B$6,2)),"")</f>
        <v/>
      </c>
      <c r="E26" s="47"/>
    </row>
    <row r="27" spans="1:5" s="26" customFormat="1" ht="23" customHeight="1" x14ac:dyDescent="0.2">
      <c r="A27" s="71" t="s">
        <v>25</v>
      </c>
      <c r="B27" s="23" t="s">
        <v>26</v>
      </c>
      <c r="C27" s="24" t="s">
        <v>3</v>
      </c>
      <c r="D27" s="25" t="str">
        <f>IFERROR(IF(C27=Utilitaires!$A$9,"",VLOOKUP(C27,Utilitaires!$A$2:$B$6,2)),"")</f>
        <v/>
      </c>
      <c r="E27" s="47" t="str">
        <f>IFERROR(IF(COUNTBLANK(D27:D28)&gt;0,"incomplet",AVERAGE(D27:D28)),"")</f>
        <v>incomplet</v>
      </c>
    </row>
    <row r="28" spans="1:5" s="26" customFormat="1" ht="23" customHeight="1" x14ac:dyDescent="0.2">
      <c r="A28" s="71"/>
      <c r="B28" s="23" t="s">
        <v>27</v>
      </c>
      <c r="C28" s="24" t="s">
        <v>3</v>
      </c>
      <c r="D28" s="25" t="str">
        <f>IFERROR(IF(C28=Utilitaires!$A$9,"",VLOOKUP(C28,Utilitaires!$A$2:$B$6,2)),"")</f>
        <v/>
      </c>
      <c r="E28" s="47"/>
    </row>
    <row r="29" spans="1:5" s="46" customFormat="1" ht="5" customHeight="1" x14ac:dyDescent="0.2">
      <c r="A29" s="42"/>
      <c r="B29" s="43"/>
      <c r="C29" s="44"/>
      <c r="D29" s="45"/>
      <c r="E29" s="45"/>
    </row>
    <row r="30" spans="1:5" ht="13" customHeight="1" x14ac:dyDescent="0.15">
      <c r="A30" s="51" t="s">
        <v>59</v>
      </c>
      <c r="B30" s="52"/>
      <c r="C30" s="52"/>
      <c r="D30" s="52"/>
      <c r="E30" s="53"/>
    </row>
    <row r="31" spans="1:5" s="31" customFormat="1" ht="17" customHeight="1" x14ac:dyDescent="0.2">
      <c r="A31" s="37" t="s">
        <v>51</v>
      </c>
      <c r="B31" s="38" t="s">
        <v>52</v>
      </c>
      <c r="C31" s="39" t="s">
        <v>53</v>
      </c>
      <c r="D31" s="40" t="s">
        <v>54</v>
      </c>
      <c r="E31" s="41" t="s">
        <v>55</v>
      </c>
    </row>
    <row r="32" spans="1:5" s="26" customFormat="1" ht="28" customHeight="1" x14ac:dyDescent="0.2">
      <c r="A32" s="32"/>
      <c r="B32" s="33" t="s">
        <v>56</v>
      </c>
      <c r="C32" s="34"/>
      <c r="D32" s="35"/>
      <c r="E32" s="36"/>
    </row>
    <row r="33" spans="1:5" s="26" customFormat="1" ht="28" customHeight="1" x14ac:dyDescent="0.2">
      <c r="A33" s="32"/>
      <c r="B33" s="33" t="s">
        <v>57</v>
      </c>
      <c r="C33" s="34"/>
      <c r="D33" s="35"/>
      <c r="E33" s="36"/>
    </row>
    <row r="34" spans="1:5" s="26" customFormat="1" ht="28" customHeight="1" x14ac:dyDescent="0.2">
      <c r="A34" s="32"/>
      <c r="B34" s="33" t="s">
        <v>58</v>
      </c>
      <c r="C34" s="34"/>
      <c r="D34" s="35"/>
      <c r="E34" s="36"/>
    </row>
  </sheetData>
  <sheetProtection sheet="1" objects="1" scenarios="1" formatColumns="0" formatRows="0" selectLockedCells="1"/>
  <mergeCells count="25">
    <mergeCell ref="A30:E30"/>
    <mergeCell ref="B1:E1"/>
    <mergeCell ref="A3:B3"/>
    <mergeCell ref="C3:E3"/>
    <mergeCell ref="D5:E5"/>
    <mergeCell ref="A16:A17"/>
    <mergeCell ref="A18:A20"/>
    <mergeCell ref="A2:B2"/>
    <mergeCell ref="C2:E2"/>
    <mergeCell ref="D6:E6"/>
    <mergeCell ref="A4:E4"/>
    <mergeCell ref="A22:A24"/>
    <mergeCell ref="A25:A26"/>
    <mergeCell ref="A27:A28"/>
    <mergeCell ref="E9:E11"/>
    <mergeCell ref="E12:E13"/>
    <mergeCell ref="E27:E28"/>
    <mergeCell ref="A9:A11"/>
    <mergeCell ref="A12:A13"/>
    <mergeCell ref="A14:A15"/>
    <mergeCell ref="E14:E15"/>
    <mergeCell ref="E16:E17"/>
    <mergeCell ref="E18:E20"/>
    <mergeCell ref="E22:E24"/>
    <mergeCell ref="E25:E26"/>
  </mergeCells>
  <phoneticPr fontId="1" type="noConversion"/>
  <conditionalFormatting sqref="D9:E29">
    <cfRule type="colorScale" priority="2">
      <colorScale>
        <cfvo type="num" val="0"/>
        <cfvo type="num" val="0.5"/>
        <cfvo type="num" val="1"/>
        <color rgb="FFF8696B"/>
        <color rgb="FFFFEB84"/>
        <color rgb="FF02BD05"/>
      </colorScale>
    </cfRule>
  </conditionalFormatting>
  <dataValidations count="4">
    <dataValidation allowBlank="1" showInputMessage="1" showErrorMessage="1" prompt="Indiquez le ou les dispositifs médicaux concernés par le SAC" sqref="B5"/>
    <dataValidation allowBlank="1" showInputMessage="1" showErrorMessage="1" prompt="Indiquez le ou les Noms des personnes réalisant l'analyse" sqref="B6"/>
    <dataValidation allowBlank="1" showInputMessage="1" showErrorMessage="1" prompt="Indiquez la Date précise de l'analyse" sqref="D5:E5"/>
    <dataValidation allowBlank="1" showInputMessage="1" showErrorMessage="1" prompt="Indiquez comment contacter facilement un auteur de l'analyse" sqref="D6:E6"/>
  </dataValidations>
  <hyperlinks>
    <hyperlink ref="C2" r:id="rId1" display="VOIR : https://travaux.master.utc.fr, IDS, réf n°IDS005"/>
    <hyperlink ref="D2" r:id="rId2" display="https://travaux.master.utc.fr/formations-master/ingenierie-de-la-sante/ids005-surveillance-apres-commercialisation-des-dispositifs-medicaux/"/>
    <hyperlink ref="E2" r:id="rId3" display="https://travaux.master.utc.fr/formations-master/ingenierie-de-la-sante/ids005-surveillance-apres-commercialisation-des-dispositifs-medicaux/"/>
    <hyperlink ref="C3" r:id="rId4" display="VOIR : https://travaux.master.utc.fr, IDS, réf n°IDS005"/>
    <hyperlink ref="D3" r:id="rId5" display="https://travaux.master.utc.fr/formations-master/ingenierie-de-la-sante/ids005-surveillance-apres-commercialisation-des-dispositifs-medicaux/"/>
    <hyperlink ref="E3" r:id="rId6" display="https://travaux.master.utc.fr/formations-master/ingenierie-de-la-sante/ids005-surveillance-apres-commercialisation-des-dispositifs-medicaux/"/>
  </hyperlinks>
  <printOptions horizontalCentered="1"/>
  <pageMargins left="0.31" right="0.31" top="0.55000000000000004" bottom="0.55000000000000004" header="0.30000000000000004" footer="0.30000000000000004"/>
  <pageSetup paperSize="9" orientation="portrait" r:id="rId7"/>
  <headerFooter>
    <oddFooter>&amp;L&amp;"Calibri Italic,Italique"&amp;6&amp;K000000Date d’impression : &amp;D&amp;C&amp;"Calibri Italic,Italique"&amp;6&amp;K000000&amp;F&amp;R&amp;"Calibri Italic,Italique"&amp;6&amp;K000000page n° &amp;P/&amp;N</oddFoot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Utilitaires!$A$9:$A$13</xm:f>
          </x14:formula1>
          <xm:sqref>C9:C29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11" sqref="A11"/>
    </sheetView>
  </sheetViews>
  <sheetFormatPr baseColWidth="10" defaultColWidth="11" defaultRowHeight="16" x14ac:dyDescent="0.2"/>
  <cols>
    <col min="1" max="1" width="17.33203125" customWidth="1"/>
  </cols>
  <sheetData>
    <row r="1" spans="1:8" s="5" customFormat="1" ht="22" customHeight="1" x14ac:dyDescent="0.2">
      <c r="A1" s="6" t="s">
        <v>41</v>
      </c>
      <c r="B1" s="6"/>
      <c r="C1" s="6"/>
      <c r="D1" s="6"/>
      <c r="E1" s="6"/>
      <c r="F1" s="6"/>
      <c r="G1" s="6"/>
      <c r="H1" s="6"/>
    </row>
    <row r="2" spans="1:8" x14ac:dyDescent="0.2">
      <c r="A2" t="s">
        <v>3</v>
      </c>
    </row>
    <row r="3" spans="1:8" x14ac:dyDescent="0.2">
      <c r="A3" s="4" t="s">
        <v>28</v>
      </c>
      <c r="B3" s="1">
        <v>1</v>
      </c>
    </row>
    <row r="4" spans="1:8" x14ac:dyDescent="0.2">
      <c r="A4" s="4" t="s">
        <v>31</v>
      </c>
      <c r="B4" s="3">
        <v>0</v>
      </c>
    </row>
    <row r="5" spans="1:8" x14ac:dyDescent="0.2">
      <c r="A5" s="4" t="s">
        <v>29</v>
      </c>
      <c r="B5" s="1">
        <v>0.66</v>
      </c>
    </row>
    <row r="6" spans="1:8" x14ac:dyDescent="0.2">
      <c r="A6" s="4" t="s">
        <v>30</v>
      </c>
      <c r="B6" s="2">
        <v>0.33</v>
      </c>
    </row>
    <row r="8" spans="1:8" x14ac:dyDescent="0.2">
      <c r="A8" s="7" t="s">
        <v>42</v>
      </c>
      <c r="B8" s="7"/>
      <c r="C8" s="7"/>
      <c r="D8" s="7"/>
    </row>
    <row r="9" spans="1:8" x14ac:dyDescent="0.2">
      <c r="A9" t="s">
        <v>3</v>
      </c>
    </row>
    <row r="10" spans="1:8" x14ac:dyDescent="0.2">
      <c r="A10" s="4" t="s">
        <v>28</v>
      </c>
    </row>
    <row r="11" spans="1:8" x14ac:dyDescent="0.2">
      <c r="A11" s="4" t="s">
        <v>29</v>
      </c>
    </row>
    <row r="12" spans="1:8" x14ac:dyDescent="0.2">
      <c r="A12" s="4" t="s">
        <v>30</v>
      </c>
    </row>
    <row r="13" spans="1:8" x14ac:dyDescent="0.2">
      <c r="A13" s="4" t="s">
        <v>31</v>
      </c>
    </row>
  </sheetData>
  <sheetProtection sheet="1" objects="1" scenarios="1" selectLockedCells="1" selectUnlockedCells="1"/>
  <conditionalFormatting sqref="B3:B6">
    <cfRule type="colorScale" priority="1">
      <colorScale>
        <cfvo type="min"/>
        <cfvo type="percentile" val="50"/>
        <cfvo type="max"/>
        <color rgb="FFF8696B"/>
        <color rgb="FFF6DC0A"/>
        <color rgb="FF02BD05"/>
      </colorScale>
    </cfRule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Degré d'avancement SAC</vt:lpstr>
      <vt:lpstr>Utilitaires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Gilbert Farges</cp:lastModifiedBy>
  <cp:lastPrinted>2020-05-14T14:57:41Z</cp:lastPrinted>
  <dcterms:created xsi:type="dcterms:W3CDTF">2018-12-05T12:59:00Z</dcterms:created>
  <dcterms:modified xsi:type="dcterms:W3CDTF">2020-05-22T15:14:57Z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