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80" windowWidth="23900" windowHeight="13780" tabRatio="601" activeTab="0"/>
  </bookViews>
  <sheets>
    <sheet name="1) Grille d'évaluation" sheetId="1" r:id="rId1"/>
    <sheet name="2) Résultats" sheetId="2" r:id="rId2"/>
    <sheet name="3) Cartographie" sheetId="3" r:id="rId3"/>
    <sheet name="4) Fiche d'amélioration" sheetId="4" r:id="rId4"/>
  </sheets>
  <definedNames>
    <definedName name="_xlnm.Print_Titles" localSheetId="0">'1) Grille d''évaluation'!$4:$4</definedName>
  </definedNames>
  <calcPr fullCalcOnLoad="1"/>
</workbook>
</file>

<file path=xl/comments1.xml><?xml version="1.0" encoding="utf-8"?>
<comments xmlns="http://schemas.openxmlformats.org/spreadsheetml/2006/main">
  <authors>
    <author>Mag</author>
  </authors>
  <commentList>
    <comment ref="C4" authorId="0">
      <text>
        <r>
          <rPr>
            <b/>
            <sz val="11"/>
            <rFont val="Arial"/>
            <family val="2"/>
          </rPr>
          <t>pas d'hésitation, tout le monde est convaincu de la non existence/application de la pratique</t>
        </r>
        <r>
          <rPr>
            <sz val="8"/>
            <rFont val="Tahoma"/>
            <family val="0"/>
          </rPr>
          <t xml:space="preserve">
</t>
        </r>
      </text>
    </comment>
    <comment ref="D4" authorId="0">
      <text>
        <r>
          <rPr>
            <b/>
            <sz val="11"/>
            <rFont val="Arial"/>
            <family val="2"/>
          </rPr>
          <t>faux consensuel, tout le monde n’est pas convaincu de la non existence/ application de la pratique</t>
        </r>
      </text>
    </comment>
    <comment ref="E4" authorId="0">
      <text>
        <r>
          <rPr>
            <b/>
            <sz val="11"/>
            <rFont val="Arial"/>
            <family val="2"/>
          </rPr>
          <t>application en petite partie de la pratique, à approfondir, à améliorer</t>
        </r>
      </text>
    </comment>
    <comment ref="F4" authorId="0">
      <text>
        <r>
          <rPr>
            <b/>
            <sz val="11"/>
            <rFont val="Arial"/>
            <family val="2"/>
          </rPr>
          <t>application en grande partie de la pratique mais non exhaustive, à améliorer</t>
        </r>
      </text>
    </comment>
    <comment ref="G4" authorId="0">
      <text>
        <r>
          <rPr>
            <b/>
            <sz val="11"/>
            <rFont val="Arial"/>
            <family val="2"/>
          </rPr>
          <t>vrai consensuel, tout le monde n’est pas convaincu de l’existence et la totale application de la pratique</t>
        </r>
      </text>
    </comment>
    <comment ref="H4" authorId="0">
      <text>
        <r>
          <rPr>
            <b/>
            <sz val="11"/>
            <rFont val="Arial"/>
            <family val="2"/>
          </rPr>
          <t>pas d'hésitation, tout le monde est convaincu de l’application totale de la pratique</t>
        </r>
      </text>
    </comment>
  </commentList>
</comments>
</file>

<file path=xl/sharedStrings.xml><?xml version="1.0" encoding="utf-8"?>
<sst xmlns="http://schemas.openxmlformats.org/spreadsheetml/2006/main" count="305" uniqueCount="195">
  <si>
    <t>La synthèse et la cartographie de vos résultats sont disponibles sur l'onglet N°2 et 3.</t>
  </si>
  <si>
    <t>Cet outil permet d'identifier les forces et les faiblesses du management de votre organisme et d'en tirer des enseignements de progrès et d'amélioration.</t>
  </si>
  <si>
    <t>pondération item principal       (O à 1)</t>
  </si>
  <si>
    <t>A - PROCESSUS MANAGEMENT GÉNÉRAL</t>
  </si>
  <si>
    <t xml:space="preserve">Les dispositions pour l’identification et la traçabilité du produit et de ses composantes sont définis et mis en oeuvre </t>
  </si>
  <si>
    <t>Les engagements pris vis-à-vis des exigences, attentes ou aspirations des parties intéressées autres que les clients (personnel, propriétaires et actionnaires, fournisseurs et partenaires, collectivité…) sont identifiés</t>
  </si>
  <si>
    <t>faux unani   me</t>
  </si>
  <si>
    <t>Vrai unani   me</t>
  </si>
  <si>
    <t>“‘</t>
  </si>
  <si>
    <t/>
  </si>
  <si>
    <t>C2 - Identifier, comprendre et formaliser les exigences et/ou attentes des clients et des autres parties intéressées au travers d’un dialogue</t>
  </si>
  <si>
    <t>C3 - Optimiser la conception des produits</t>
  </si>
  <si>
    <t xml:space="preserve">C4 - Maîtriser et optimiser les activités d’achat </t>
  </si>
  <si>
    <t>C5 - Maîtriser et optimiser les activités de production</t>
  </si>
  <si>
    <t>C6 - Maîtriser et améliorer les dispositifs de mesure et surveillance</t>
  </si>
  <si>
    <t>D - PROCESSUS MESURES, ANALYSE ET AMELIORATION DES PERFORMANCES</t>
  </si>
  <si>
    <t>D1 - Maîtriser les activités de mesure, d'analyse et d'amélioration des caractéristiques et performances du système, des processus et des produits</t>
  </si>
  <si>
    <t>D2 - Surveiller et mesurer les performances du système et la satisfaction des clients</t>
  </si>
  <si>
    <t>D3 - Surveiller et mesurer les performances des processus</t>
  </si>
  <si>
    <t>D4 - Surveiller et mesurer les performances des produits</t>
  </si>
  <si>
    <t>D5 - Surveiller et mesurer la satisfaction des parties intéressées autres que les clients</t>
  </si>
  <si>
    <t>D6 - Maîtriser les non-conformités</t>
  </si>
  <si>
    <t>D7 - S'appuyer sur les données et informations recueillies pour manager et améliorer les performances</t>
  </si>
  <si>
    <t>D8 - Améliorer (de manière continue ou par rupture) les performances spécifiques et globale de l'organisme</t>
  </si>
  <si>
    <r>
      <t>Nom(s) Evaluateur(s) :</t>
    </r>
    <r>
      <rPr>
        <b/>
        <sz val="14"/>
        <rFont val="Arial"/>
        <family val="0"/>
      </rPr>
      <t xml:space="preserve">                                                                   </t>
    </r>
    <r>
      <rPr>
        <b/>
        <u val="single"/>
        <sz val="14"/>
        <rFont val="Arial"/>
        <family val="2"/>
      </rPr>
      <t xml:space="preserve">Date Evaluation : </t>
    </r>
  </si>
  <si>
    <t>Evaluateur(s) :</t>
  </si>
  <si>
    <t>DYSFONCTIONNEMENT 4</t>
  </si>
  <si>
    <t>DYSFONCTIONNEMENT 5</t>
  </si>
  <si>
    <t>Maîtriser les processus</t>
  </si>
  <si>
    <t xml:space="preserve">Cochez les cases en fonction de la légende (définitions jointes en commentaires pour les 6 choix possibles) pour chaque bonne pratique. </t>
  </si>
  <si>
    <t>pondération sous-processus (O à 1)</t>
  </si>
  <si>
    <t>Note relative aux sous-processus</t>
  </si>
  <si>
    <t>Note relative aux processus</t>
  </si>
  <si>
    <t>Choix</t>
  </si>
  <si>
    <t xml:space="preserve">somme </t>
  </si>
  <si>
    <t>(O à 1)</t>
  </si>
  <si>
    <t>Une fiche d'amélioration est à votre disposition sur l'onglet N°4 pour analyser les dysfonctionnements rencontrés lors de l'évaluation des processus et en déterminer des propositions d'action.</t>
  </si>
  <si>
    <t>Puis suivez les indications à la fin de questionnaire.</t>
  </si>
  <si>
    <t>Une culture favorisant en permanence l'implication individuelle et collective des personnes dans la recherche active d'opportunités d'amélioration des processus et produits est créée, communiquée.</t>
  </si>
  <si>
    <t>Les améliorations sont conçues autant sous forme d'actions d'amélioration continue des processus et produits existants que sous forme d'actions en rupture (remise en cause de certains processus ou produits ou de l'organisation elle-même)</t>
  </si>
  <si>
    <r>
      <t>Les équipements de mesure sont maîtrisés lorsqu'il est nécessaire d'assurer des résultats valables (cela concerne tous les moyens qui permettent d’apporter la preuve de la conformité du produit : appareillage de contrôle, techniques statistiques, logiciels…)</t>
    </r>
    <r>
      <rPr>
        <sz val="12"/>
        <rFont val="Arial"/>
        <family val="0"/>
      </rPr>
      <t xml:space="preserve"> </t>
    </r>
  </si>
  <si>
    <t>a)</t>
  </si>
  <si>
    <t>b)</t>
  </si>
  <si>
    <t>c)</t>
  </si>
  <si>
    <t>d)</t>
  </si>
  <si>
    <t>e)</t>
  </si>
  <si>
    <t>f)</t>
  </si>
  <si>
    <t>g)</t>
  </si>
  <si>
    <t>Processus et bonnes pratiques</t>
  </si>
  <si>
    <t xml:space="preserve">A1 - Situer, orienter et piloter l'organisme dans l'approche de son marché </t>
  </si>
  <si>
    <t xml:space="preserve">A2 - Vérifier et mesurer pour maîtriser et améliorer </t>
  </si>
  <si>
    <t>A3 - Mettre en pratique progressivement les principes de management de l'ISO 9000</t>
  </si>
  <si>
    <t xml:space="preserve">A4 - Concevoir et expliciter la politique générale </t>
  </si>
  <si>
    <t xml:space="preserve">A5 - Définir autorités et responsabilités </t>
  </si>
  <si>
    <t>A6 - Construire le système d'information et de communication</t>
  </si>
  <si>
    <t>A7 - Structurer, maintenir et améliorer le système de management</t>
  </si>
  <si>
    <t>A8 - Formaliser le système  de management</t>
  </si>
  <si>
    <t>B - PROCESSUS MANAGEMENT DES RESSOURCES</t>
  </si>
  <si>
    <t>B1 - Estimer et allouer les ressources juste nécessaires</t>
  </si>
  <si>
    <t>B2 - Impliquer, mobiliser, motiver le personnel</t>
  </si>
  <si>
    <t>B3 - Optimiser les infrastructures</t>
  </si>
  <si>
    <t>B4 - Optimiser l'environnement de travail</t>
  </si>
  <si>
    <t>B5 - Traiter l'information comme une matière première primordiale</t>
  </si>
  <si>
    <t>B6 - Bâtir des partenariats profitables</t>
  </si>
  <si>
    <t>B7 - Economiser les ressources naturelles et protéger l'environnement</t>
  </si>
  <si>
    <t>B8 - Optimiser la gestion des ressources financières</t>
  </si>
  <si>
    <t>C - PROCESSUS MANAGEMENT DE LA REALISATION DU PRODUIT</t>
  </si>
  <si>
    <t xml:space="preserve">C1 - Organiser, maîtriser et optimiser l’ensemble des activités de réalisation des produits </t>
  </si>
  <si>
    <t>De ces résultats en sont déduites des actions correctives et d'amélioration et elles sont mises en œuvre</t>
  </si>
  <si>
    <t>Des responsables de la collecte des non-conformités et de leur traitement sont désignés, impliqués</t>
  </si>
  <si>
    <t>Le personnel est impliqué dans la remontée des incidents : à chaque membre du personnel est atribué l'autorité et la responsabilité nécessaires pour informer ces responsables, et quelle que soit l'activité concernée, des non-conformités décelées</t>
  </si>
  <si>
    <t>Les produits non conformes sont identifiés, isolés et traités pour empêcher toute utilisation inappropriée</t>
  </si>
  <si>
    <t>L'enregistrement des non-conformités et leur traitement est effectué en vue de déterminer des actions de prévention et d'amélioration</t>
  </si>
  <si>
    <t>Les actions correctives, préventives et d'amélioration sont déterminées, mises en œuvres et la conformité des résultats obtenus aux prévisions est vérifiée</t>
  </si>
  <si>
    <t>Dans le cadre d'une vision globale, les informations provenant de toutes les vérifications et mesures réalisées (précisées ci-dessus) en interne et externe sont analysées, traitées, en vue d'évaluer l'efficience du système et ses possibilités d'amélioration</t>
  </si>
  <si>
    <t>Le choix et l'utilisation des méthodes et outils sont validés pour la gestion des indicateurs et l'analyse des informations recueillies</t>
  </si>
  <si>
    <t>Les causes de tous les écarts significatifs, positifs ou négatifs, entre les résultats planifiés et les résultats mesurés sont recherchées, en vue de décider des actions correctives, préventives et d'amélioration, qui sont de ce fait, déterminées et mises en oeuvre</t>
  </si>
  <si>
    <t>Un plan d'action est conçu à partir des données des revues de management, pour l'amélioration des performances particulières et globale de l'organisme</t>
  </si>
  <si>
    <t>L'ensemble des actions correctives, préventives et d'amélioration déterminées sont hiérachisées et planifiées après l'évaluation de l'impact potentiel des non-conformités identifiées</t>
  </si>
  <si>
    <t>Les preuves de dysfonctionnement dans les données recueillies sont identifiées, les coûts résultants et leurs impacts sur les résultats financiers sont analysés et les actions correctives et d'amélioration en sont déduites et réalisées</t>
  </si>
  <si>
    <t>Les sources externes (études sectorielles, associations de consommateurs, médias…) et internes (communication directe, réclamations,…) fournissant des informations sur la satisfaction des clients (actifs ou passifs) sont identifiées et utilisées</t>
  </si>
  <si>
    <t>Des actions de benchmarking sont déterminées et identifiées</t>
  </si>
  <si>
    <t>Des méthodes de mesure démontrant l'aptitude de chaque processus (pilotage, réalisation et support) à atteindre les résultats planifiés  sont identifiées et mises en œuvre</t>
  </si>
  <si>
    <t>Les relations entre les performances de chaque processus clé et la satisfaction équitable des besoins et attentes des clients et autres parties intéressées sont établies</t>
  </si>
  <si>
    <t xml:space="preserve">Des méthodes (analyse de risques…) pour déterminer les points de surveillance juste nécessaires et définir des indicateurs pertinents et cohérents aux objectifs fixés pour chaque processus sont mises en place </t>
  </si>
  <si>
    <t>Des actions correctives et d'amélioration sont déduites de ces mesures et informations recueillies et sont mises en œuvre en matière de réduction de gaspillages, de besoins en formation, communication, prévention, surveillance…</t>
  </si>
  <si>
    <t>La conformité des produits aux exigences (y compris légales et réglementaires), aux engagements vis-à-vis des parties intéressées et aux objectifs généraux de la Direction est vérifiée</t>
  </si>
  <si>
    <t>Des méthodes de mesure efficaces et efficientes des performance de chaque produit sont déterminées et réalisées</t>
  </si>
  <si>
    <t>Des actions correctives et d'amélioration sont déduites de ces mesures et informations recueillies et sont mises en œuvre</t>
  </si>
  <si>
    <t>Des méthodes de mesure permettant de vérifier le degré de conformité des résultats avec ces engagements sont identifiées et mises en œuvre</t>
  </si>
  <si>
    <t>Des processus de surveillance et des mesures efficaces pour apporter la preuve de la conformité des produits sont définis et mis en œuvre</t>
  </si>
  <si>
    <t>La surveillance et les mesures sont prévues et réalisées conformément aux exigences de surveillance et de mesure prédéfinie (textes réglementaires, exigences du client et exigences internes à l'entreprise)</t>
  </si>
  <si>
    <t xml:space="preserve">Les moyens de prévenir les erreurs le plus en amont possible sont étudiés pour réduire la nécessité de maîtriser les dispositifs de mesure et de surveillance en vérification des éléments de sorties des processus </t>
  </si>
  <si>
    <t>Les équipements sont identifiés, protégés, réglés en fonction de leur utilisation, étalonnés ou vérifiés à intervalles planifiés selon des règles de métrologie définies par des normes spécifiques</t>
  </si>
  <si>
    <t>Un programme général d'évaluation périodique (contrôle et mesure) des performances (globale et paticulières) en matière de produit, processus et système est établit</t>
  </si>
  <si>
    <t>Les ressources (personnel, matériel…) permettant le fonctionnement efficient et la mise en application de ce programme sont allouées</t>
  </si>
  <si>
    <t>Les programmes d'audit interne, la formation et la qualification des auditeurs sont planifiés et réalisés dans tous les domaines contribuant à la performance globale de l'organisme (domaines financiers, environnementaux, sociaux et d'image extérieure...)</t>
  </si>
  <si>
    <t>Les audits sont prévus pour vérifier l'aspect conformité mais aussi l'efficience du système (la cohérence)</t>
  </si>
  <si>
    <t xml:space="preserve">L'ordonnancement et la mise en œuvre conformes, efficaces et efficientes des actions déterminées sont effectués et vérifiés </t>
  </si>
  <si>
    <t>Le programme d'évaluation périodique de la performance globale (degré d'atteinte des objectifs généraux que s'est fixée la Direction) et des performances en matière de satisfaction des clients est mis en application</t>
  </si>
  <si>
    <t>Des moyens propres (enquête, traitement des réclamations, conseils consultatifs des clients…) sont déterminés et mis en œuvre pour recueillir des informations sur la satisfaction des clients</t>
  </si>
  <si>
    <t>La revue des éléments de sortie de la conception et du développement est systématiquement vérifiée par rapport aux éléments d'entrée (vérification et validation des élements de sorties par rapport aux exigences spécifiées à l'entrée)</t>
  </si>
  <si>
    <t>L'organisme gère les interfaces entre les différents groupes impliqués dans la conception et le développement pour assurer une communication efficace et une attribution claire des responsabilités</t>
  </si>
  <si>
    <t>Des dispositions sont prises pour s'assurer que les produits ou services achetés ayant une incidence sur la qualité du produit fini sont conformes. (L'entreprise à ce titre a l'entière liberté de fixer le niveau de son exigence qualitative en matière d'achat mais en prenant en compte l'incidence sur la réalisation du produit ou service livré. C'est la différence entre la qualité voulue et la qualité perçue)</t>
  </si>
  <si>
    <t>Une typologie produit / fournisseur est établie et une carte des produits à acheter ayant une incidence sur la qualité des produits finis est dressée</t>
  </si>
  <si>
    <t>La capacité de chaque fournisseur à satisfaire les exigences posées est apprécié au mieux, au moyen de systèmes adaptés à chaque situation. Les fournisseurs sont donc évalués avant l'achat pour savoir s'ils sont aptes à répondre aux exigences de l'entreprise et du produit acheté, et de façon continue par rapport à la fourniture du produit acheté</t>
  </si>
  <si>
    <t>La complexité des tâches, la compétence du personnel, les risques encourus sont mesurés afin de définir le niveau de formalisme des documents nécessaires à la réalisation du produit</t>
  </si>
  <si>
    <t>Les structures de production sont adaptées ou organisées avec leurs ressources (internes et externes) afin de permettre à l’organisme de produire d’une manière efficace et efficiente</t>
  </si>
  <si>
    <t>Les activités de production sont réalisées avec pour données d'entrée, les données de sortie des activités de conception et développement et des activités d'achat</t>
  </si>
  <si>
    <t>Les spécifications techniques, les limites d'utilisation, les conditions d'utilisation, les conditions générales et particulières de service à maîtriser dans leur élaboration et diffusion, sont définies</t>
  </si>
  <si>
    <t>Un processus de traitement des appels d'offre, des consultations, des demandes de prix, des contrats, des commandes et avenants sont définis et mis en oeuvre. Les moyens informatifs  sont identifiés et maîtrisés en définissant les autorités et responsabilités liées à la communication avec les clients dans l'objectif de répondre avec précision et rapidité à leurs demandes</t>
  </si>
  <si>
    <t>Un processus de communication feed back orienté entreprise sur les retours clients est définis (service consommateur, numéro vert, nom des interlocuteurs commerciaux ou techniques, conseillers clients)</t>
  </si>
  <si>
    <t>Les clients et autres parties interrésées du marché pouvant avoir une influence (positive ou négative) sur les performances et avec lesquels il est de l’intérêt de l’organisme à communiquer, sont identifiés</t>
  </si>
  <si>
    <t>Les activités de conception/développement d'un produit impliquant pour chaque produit la réalisation d'un projet à objectifs et durée déterminés, la structure est organisée pour permettre un "management par projet"</t>
  </si>
  <si>
    <t>Un plan prévisionnel de gestion (pilote, données d'entrée, planification prévisionnelle, ressources allouées, étapes de réalisation par démarche itérative, modalités de revue, vérification, validation, documentation, enregistrements…) est établi pour chaque projet</t>
  </si>
  <si>
    <t>Les risques (probabilité et effet d'éventuelles défaillances ou anomalies des processus ou des produits) sont évalués et des actions préventives adaptées sont mises en place</t>
  </si>
  <si>
    <t>Quand cela savère nécessaire en phase de développement, la réalisation d'essais, de prototypes (…) permettant la vérification préalable de la conformité de la réponse aux exigences spécifiées, est déterminée</t>
  </si>
  <si>
    <t>Des plans d'urgence pour le court terme sont établis pour pallier les défaillances potentielles des ressources non maîtrisables</t>
  </si>
  <si>
    <t>Les recommandations de l'ISO 14001 sont mises en œuvre (analyse environnementale, politique environnementale, identification des aspects et impacts maîtrisables, analyse des dangers/opportunités, évaluation des risques/avantages, programme d'amélioration, prévention des situations d'urgence, formation, contrôle et surveillance et revue de management)</t>
  </si>
  <si>
    <t>Des relations constructives et des partenariats avec des fournisseurs ou parties intéressées sensibles aux exigences de protection de l'environnement et de développement durable sont établies</t>
  </si>
  <si>
    <t>Les besoins sont identifiés et les ressources financières nécessaires (investissements et fonctionnement) sont acquises et allouées en fonction des exigences d'atteinte des objectifs</t>
  </si>
  <si>
    <t>Les sources extérieures de ressources financières sont identifiées et mises en concurrence</t>
  </si>
  <si>
    <t>L'utilisation réelle des ressources est comparée avec celle planifiée (compte d'exploitation, pertes et profit, bilan…)</t>
  </si>
  <si>
    <t>Des modes de présentation de bilan d'exercice prenant en compte les coûts masqués identifiés et estimés, sont conçues</t>
  </si>
  <si>
    <t>Des méthodes de mesure de la création de valeur des processus de l'organisme sont conçues et mises en œuvre</t>
  </si>
  <si>
    <t>Les processus secondaires qui composent le processus de réalisation du (de chaque) produit sont identifiés et analysés, et ceux contribuant le plus à la création de valeur et à l’atteinte des objectifs sont déterminés</t>
  </si>
  <si>
    <t>Les documents ou instruments nécessaires à la gestion efficace et efficiente du processus global sont définis</t>
  </si>
  <si>
    <t>Les résultats de la vérification et de la validation des processus et de leurs éléments de sortie sont pris en compte pour déterminer des actions d’amélioration</t>
  </si>
  <si>
    <t>Les modifications des processus affectant les caractéristiques du produit sont identifiées, enregistrées et communiquées aux acteurs concernés</t>
  </si>
  <si>
    <t xml:space="preserve">Les risques industriels, sociétaux et environnementaux concernant les infrastructures sont identifiés et évalués </t>
  </si>
  <si>
    <t xml:space="preserve">Les infrastructures adaptées à la réalisation des produits sont conçues et mises à disposition </t>
  </si>
  <si>
    <t xml:space="preserve">Un environnement de travail est conçu et réalisé pour contribuer au développement de la motivation et de la mobilisation du personnel </t>
  </si>
  <si>
    <t xml:space="preserve">Des mesures sont prises pour que l'environnement de travail soit conforme à toutes les lois et réglements en matière de sécurité, hygiène et santé pour le personnel  </t>
  </si>
  <si>
    <t>Les besoins en informations créatrices de valeur pour l'organisme sont identifiés</t>
  </si>
  <si>
    <t>Les sources d'informations fiables et économiques sont identifiées et l'oragnisme y a accès</t>
  </si>
  <si>
    <t>Les informations recueillies sont converties en données d'entrée pour les processus clés (pilotage, support et réalisation du produit)</t>
  </si>
  <si>
    <t>Un système de veille et d'intelligence stratégique et économique est bâti, sa sécurité et la confidentialité de ce système et de ses réseaux (internet, intranet…) sont assurées, les accès pour les personnes concernées sont assurés, organisés et contrôlés. L'efficience de ce système est évalué périodiquement</t>
  </si>
  <si>
    <t>Des relations et des échanges de vue sont établis avec les fournisseurs et les parties intéressées qui peuvent avoir, actuellement ou dans l'avenir, des influences positives ou négatives sur les performances de l'organisme et sa compétitivité durable</t>
  </si>
  <si>
    <t>Les voies de coopération possibles et les évolutions qu'elles impliqueraient pour la politique, les stratégies et les objectifs de l'organisme sont étudiées</t>
  </si>
  <si>
    <t>Quand cela paraît mutuellement bénéfique, des règles de conduite et des instruments de coopération équitables sont établis et cette coopération est mis en œuvre en mesurant les applications et les performances obtenues</t>
  </si>
  <si>
    <t>Les motivations de nouvelles orientations sont expliquées à l'encadrement et au personnel avant les premières mises en application</t>
  </si>
  <si>
    <t>Les actions correctives, préventives nécessaires et le programme d'actions résultant sont déterminés</t>
  </si>
  <si>
    <t>La manière de documenter le système de management est déterminée pour qu'il soit compréhensible, adaptable et utile, pratique pour l'utilisateur</t>
  </si>
  <si>
    <t>Les supports spécifiques les mieux adaptés à chaque type de documentation sont déterminés et sont cohérents avec les modalités de construction du système d'information et communication</t>
  </si>
  <si>
    <t>Les modes de gestion des enregistrements sont déterminés pour permettre la traçabilité, la capitalisation d'expérience, l'améliration continue</t>
  </si>
  <si>
    <t>Des mesures pour identifier et mettre à disposition en temps opportun toutes les ressources nécessaires à l'atteinte des objectifs sont prises (identifier, planifier, gérer les ressources matériels et immatériels ainsi que leurs évolutions et améliorations)</t>
  </si>
  <si>
    <t>Le personnel est informé des objectifs de l'organisme, des actions entreprises et des résultats.</t>
  </si>
  <si>
    <t>Il existe des entretiens annuels d'évaluation du personnel permetttant l'implication du personnel (élaboration des objectifs personnels, valorisation des actions…)</t>
  </si>
  <si>
    <t>Un système permanent d'écoute, de collecte, de traitement et prise en compte (au minimum réponse) des besoins et suggestions exprimées par le personnel est mis en place (utilisation aussi de la communication transversale)</t>
  </si>
  <si>
    <t>Les besoins en formation du personnel pour atteindre les objectifs fixés sont identifiés, un plan et programme de formation existent et sont cohérents aux réels besoins en formation identifiées et réalisées. L'efficacité des formations est mesurée.</t>
  </si>
  <si>
    <t>Des enquêtes de mesure de la mobilisation/motivation du personnel sont réalisées périodiquement et les actions d'améliorations nécessaires en sont déduites.</t>
  </si>
  <si>
    <t>Les infrastructures et moyens matériels sont réalisés et adaptés pour permettre à l'organisme de fonctionner et produire, pour qu'ils contribuent  avec efficacité et efficience à l'atteinte des objectifs fixés</t>
  </si>
  <si>
    <t xml:space="preserve">Les huit principes de management ISO 9000 sont mis en pratique progressivement dans leur interprétation élargie à tous les domaines du management </t>
  </si>
  <si>
    <t xml:space="preserve">Le programme, la planification et la vérification périodique des résultats sont déterminés </t>
  </si>
  <si>
    <t xml:space="preserve">Les dipositions d'information, de sensibilisation et de formation à l'application de ces principes sont mises en œuvre </t>
  </si>
  <si>
    <t>La politique générale est batie en prenant en compte toutes les données et informations, internes et externes sur tous les facteurs et les acteurs actuels et tendanciels, ayant un impact reconnu ou possible sur les performances de l'organisme et sur leur amélioration continue</t>
  </si>
  <si>
    <t>Les principales raisons de choix ayant conduit à cette politique sont communiquées et expliquées au sein de l'organisme</t>
  </si>
  <si>
    <t>Les autorités, les reponsabilités sont définies dans l'organisme</t>
  </si>
  <si>
    <t>Un représentant de la direction est désigné pour gérer, surveiller, évaluer et coordonner le système global et les sous systèmes de management</t>
  </si>
  <si>
    <t xml:space="preserve">Les flux majeurs existants de circulation internes et externes de l'information ainsi que leurs supports sont identifiés </t>
  </si>
  <si>
    <t>Un cahier des charges de l'adaptation ou de la construction du système d'information de l'organisme est établi</t>
  </si>
  <si>
    <t xml:space="preserve">Les processus clés de la pratique effective au moment de l'adaptation ou de la construction du système d'information sont pris en compte </t>
  </si>
  <si>
    <t>Une planification du développement des fonctionnalités du système est établie sur une durée cohérente avec les objectifs</t>
  </si>
  <si>
    <t xml:space="preserve">Le système de management de l'organisme est structuré et amélioré en adaptant ou complétant chaque fois que nécessaire le système existant pour qu'il améliore de manière continue les performances de l'organisme </t>
  </si>
  <si>
    <t xml:space="preserve">Les processus significatifs existants, leurs relations, leurs interfaces ainsi que leur raccordement en amont et en aval de l'organisme sont identifiés de façon compréhensible par tous les acteurs  </t>
  </si>
  <si>
    <t>réservé aux observations</t>
  </si>
  <si>
    <t>plutôt faux</t>
  </si>
  <si>
    <t>plutôt vrai</t>
  </si>
  <si>
    <t xml:space="preserve">vrai </t>
  </si>
  <si>
    <t>Date :</t>
  </si>
  <si>
    <t>PROBLEME:</t>
  </si>
  <si>
    <t>FAITS :</t>
  </si>
  <si>
    <t>CAUSES :</t>
  </si>
  <si>
    <t>CONSEQUENCES :</t>
  </si>
  <si>
    <t>RECOMMANDATIONS :</t>
  </si>
  <si>
    <t>PROPOSITIONS :</t>
  </si>
  <si>
    <t>DYSFONCTIONNEMENT 1</t>
  </si>
  <si>
    <t>DYSFONCTIONNEMENT 2</t>
  </si>
  <si>
    <t>DYSFONCTIONNEMENT 3</t>
  </si>
  <si>
    <t>modes de preuve</t>
  </si>
  <si>
    <t>Valeur numérique du choix</t>
  </si>
  <si>
    <t>Cotation (0 à 1)</t>
  </si>
  <si>
    <t>Niveau</t>
  </si>
  <si>
    <t>faux unanime</t>
  </si>
  <si>
    <t>Vrai unanime</t>
  </si>
  <si>
    <t>La vocation, le domaine d'intervention, les missions, le système de valeurs et les règles éthiques sont adoptés et respectés par l'organisme</t>
  </si>
  <si>
    <t>Les comportements individuels et collectifs fondés sur l'équité,la reponsabilité individuelle et collective sont respectés</t>
  </si>
  <si>
    <t xml:space="preserve">Les orientations générales de la politique en fonction de l'objectif global de compétitivité durable sont fixées et formalisées </t>
  </si>
  <si>
    <t>L'organisation générale, les fonctions de chacun sont précisées et elles sont en cohérence avec les objectifs généraux</t>
  </si>
  <si>
    <t xml:space="preserve">Un environnement interne et externe propice à l'implication et au développement de l'initiative et de la créativité de personnel est crée </t>
  </si>
  <si>
    <t xml:space="preserve">Les échanges d'informations sur les performances réalisées dans tous les compartiments de l'organisme et de son système de management sont organisés </t>
  </si>
  <si>
    <t xml:space="preserve">Les méthodes d'identification et gestion des risques sont appliquées </t>
  </si>
  <si>
    <t xml:space="preserve">Un système complet et permanent de vérification de l'atteinte des objectifs de l'organisme et d'évaluation de ses performances sont définis et mis en œuvre </t>
  </si>
  <si>
    <t xml:space="preserve">Un processus d'évaluation de la performance "globale" de l'organisme face à son marché est mis en œuvre  </t>
  </si>
  <si>
    <t xml:space="preserve">Des méthodes de mesure périodique des résultats atteints sont mises en oeuvres et des progrés sont réalisés soit en valeur absolue par rapport aux objectifs fixés soit par comparaison avec des niveaux de maturité, les performances de concurrents ou des plus performants sur le marché </t>
  </si>
</sst>
</file>

<file path=xl/styles.xml><?xml version="1.0" encoding="utf-8"?>
<styleSheet xmlns="http://schemas.openxmlformats.org/spreadsheetml/2006/main">
  <numFmts count="4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000"/>
    <numFmt numFmtId="189" formatCode="&quot;Vrai&quot;;&quot;Vrai&quot;;&quot;Faux&quot;"/>
    <numFmt numFmtId="190" formatCode="&quot;Actif&quot;;&quot;Actif&quot;;&quot;Inactif&quot;"/>
    <numFmt numFmtId="191" formatCode="0.0000%"/>
    <numFmt numFmtId="192" formatCode="0.0%"/>
    <numFmt numFmtId="193" formatCode="\C\r\i\t\.\ #0"/>
    <numFmt numFmtId="194" formatCode="0.0000"/>
    <numFmt numFmtId="195" formatCode="0.000"/>
    <numFmt numFmtId="196" formatCode="General"/>
    <numFmt numFmtId="197" formatCode="0%"/>
  </numFmts>
  <fonts count="45">
    <font>
      <sz val="10"/>
      <name val="Arial"/>
      <family val="0"/>
    </font>
    <font>
      <u val="single"/>
      <sz val="10"/>
      <color indexed="12"/>
      <name val="Arial"/>
      <family val="0"/>
    </font>
    <font>
      <u val="single"/>
      <sz val="10"/>
      <color indexed="36"/>
      <name val="Arial"/>
      <family val="0"/>
    </font>
    <font>
      <b/>
      <sz val="10"/>
      <name val="Arial"/>
      <family val="0"/>
    </font>
    <font>
      <sz val="8"/>
      <name val="Tahoma"/>
      <family val="2"/>
    </font>
    <font>
      <b/>
      <sz val="12"/>
      <name val="Arial"/>
      <family val="0"/>
    </font>
    <font>
      <b/>
      <sz val="12"/>
      <color indexed="10"/>
      <name val="Arial"/>
      <family val="0"/>
    </font>
    <font>
      <sz val="12"/>
      <name val="Arial"/>
      <family val="0"/>
    </font>
    <font>
      <b/>
      <sz val="12"/>
      <color indexed="8"/>
      <name val="Arial"/>
      <family val="0"/>
    </font>
    <font>
      <b/>
      <sz val="14"/>
      <name val="Arial"/>
      <family val="0"/>
    </font>
    <font>
      <sz val="12"/>
      <color indexed="10"/>
      <name val="Arial"/>
      <family val="0"/>
    </font>
    <font>
      <b/>
      <sz val="12"/>
      <color indexed="9"/>
      <name val="Arial"/>
      <family val="0"/>
    </font>
    <font>
      <sz val="12"/>
      <color indexed="9"/>
      <name val="Arial"/>
      <family val="0"/>
    </font>
    <font>
      <sz val="12"/>
      <color indexed="8"/>
      <name val="Arial"/>
      <family val="2"/>
    </font>
    <font>
      <b/>
      <u val="single"/>
      <sz val="14"/>
      <name val="Arial"/>
      <family val="2"/>
    </font>
    <font>
      <b/>
      <sz val="13"/>
      <name val="Arial"/>
      <family val="2"/>
    </font>
    <font>
      <sz val="11"/>
      <name val="Arial"/>
      <family val="2"/>
    </font>
    <font>
      <b/>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24"/>
      <color indexed="8"/>
      <name val="Arial"/>
      <family val="0"/>
    </font>
    <font>
      <b/>
      <sz val="15"/>
      <color indexed="8"/>
      <name val="Arial"/>
      <family val="0"/>
    </font>
    <font>
      <sz val="18"/>
      <color indexed="8"/>
      <name val="Arial"/>
      <family val="0"/>
    </font>
    <font>
      <sz val="14"/>
      <color indexed="18"/>
      <name val="Arial"/>
      <family val="0"/>
    </font>
    <font>
      <sz val="11"/>
      <color indexed="18"/>
      <name val="Arial"/>
      <family val="0"/>
    </font>
    <font>
      <b/>
      <sz val="14"/>
      <color indexed="10"/>
      <name val="Arial"/>
      <family val="0"/>
    </font>
    <font>
      <sz val="16"/>
      <color indexed="8"/>
      <name val="Arial"/>
      <family val="0"/>
    </font>
    <font>
      <b/>
      <sz val="20"/>
      <color indexed="8"/>
      <name val="Arial"/>
      <family val="0"/>
    </font>
    <font>
      <b/>
      <sz val="22"/>
      <color indexed="8"/>
      <name val="Arial"/>
      <family val="0"/>
    </font>
    <font>
      <b/>
      <sz val="8"/>
      <name val="Arial"/>
      <family val="2"/>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41"/>
        <bgColor indexed="64"/>
      </patternFill>
    </fill>
    <fill>
      <patternFill patternType="solid">
        <fgColor indexed="46"/>
        <bgColor indexed="64"/>
      </patternFill>
    </fill>
    <fill>
      <patternFill patternType="solid">
        <fgColor indexed="50"/>
        <bgColor indexed="64"/>
      </patternFill>
    </fill>
    <fill>
      <patternFill patternType="solid">
        <fgColor indexed="51"/>
        <bgColor indexed="64"/>
      </patternFill>
    </fill>
    <fill>
      <patternFill patternType="solid">
        <fgColor indexed="40"/>
        <bgColor indexed="64"/>
      </patternFill>
    </fill>
    <fill>
      <patternFill patternType="solid">
        <fgColor indexed="52"/>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color indexed="23"/>
      </left>
      <right style="thin"/>
      <top style="thin">
        <color indexed="23"/>
      </top>
      <bottom style="thin">
        <color indexed="23"/>
      </bottom>
    </border>
    <border>
      <left style="thin"/>
      <right style="thin">
        <color indexed="23"/>
      </right>
      <top style="thin">
        <color indexed="23"/>
      </top>
      <bottom style="thin">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0" borderId="0" applyNumberFormat="0" applyFill="0" applyBorder="0" applyAlignment="0" applyProtection="0"/>
    <xf numFmtId="0" fontId="21" fillId="2" borderId="1" applyNumberFormat="0" applyAlignment="0" applyProtection="0"/>
    <xf numFmtId="0" fontId="22" fillId="0" borderId="2" applyNumberFormat="0" applyFill="0" applyAlignment="0" applyProtection="0"/>
    <xf numFmtId="0" fontId="0" fillId="4" borderId="3" applyNumberFormat="0" applyFont="0" applyAlignment="0" applyProtection="0"/>
    <xf numFmtId="0" fontId="23" fillId="3" borderId="1" applyNumberFormat="0" applyAlignment="0" applyProtection="0"/>
    <xf numFmtId="0" fontId="24" fillId="1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5" fillId="8" borderId="0" applyNumberFormat="0" applyBorder="0" applyAlignment="0" applyProtection="0"/>
    <xf numFmtId="9" fontId="0" fillId="0" borderId="0" applyFont="0" applyFill="0" applyBorder="0" applyAlignment="0" applyProtection="0"/>
    <xf numFmtId="0" fontId="26" fillId="15" borderId="0" applyNumberFormat="0" applyBorder="0" applyAlignment="0" applyProtection="0"/>
    <xf numFmtId="0" fontId="27" fillId="2" borderId="4"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6" borderId="9" applyNumberFormat="0" applyAlignment="0" applyProtection="0"/>
  </cellStyleXfs>
  <cellXfs count="164">
    <xf numFmtId="0" fontId="0" fillId="0" borderId="0" xfId="0" applyAlignment="1">
      <alignment/>
    </xf>
    <xf numFmtId="0" fontId="3" fillId="0" borderId="0" xfId="0" applyFont="1" applyAlignment="1">
      <alignment/>
    </xf>
    <xf numFmtId="0" fontId="0" fillId="0" borderId="0" xfId="0" applyAlignment="1">
      <alignment horizontal="left" vertical="center"/>
    </xf>
    <xf numFmtId="0" fontId="0" fillId="0" borderId="0" xfId="0" applyAlignment="1">
      <alignment horizontal="right"/>
    </xf>
    <xf numFmtId="14" fontId="0" fillId="0" borderId="0" xfId="0" applyNumberFormat="1" applyAlignment="1">
      <alignment horizontal="left"/>
    </xf>
    <xf numFmtId="0" fontId="0" fillId="4" borderId="10" xfId="0" applyFill="1" applyBorder="1" applyAlignment="1">
      <alignment/>
    </xf>
    <xf numFmtId="0" fontId="0" fillId="0" borderId="0" xfId="0" applyBorder="1" applyAlignment="1">
      <alignment horizontal="center" vertical="center"/>
    </xf>
    <xf numFmtId="0" fontId="5" fillId="0" borderId="0" xfId="0" applyFont="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193" fontId="7" fillId="0" borderId="10" xfId="0" applyNumberFormat="1" applyFont="1" applyBorder="1" applyAlignment="1">
      <alignment horizontal="left" vertical="center"/>
    </xf>
    <xf numFmtId="0" fontId="7" fillId="0" borderId="10" xfId="0" applyFont="1" applyBorder="1" applyAlignment="1">
      <alignment horizontal="center" vertical="center"/>
    </xf>
    <xf numFmtId="193" fontId="7" fillId="0" borderId="12" xfId="0" applyNumberFormat="1" applyFont="1" applyBorder="1" applyAlignment="1">
      <alignment horizontal="left" vertical="center"/>
    </xf>
    <xf numFmtId="2" fontId="5" fillId="8" borderId="10" xfId="0" applyNumberFormat="1" applyFont="1" applyFill="1" applyBorder="1" applyAlignment="1">
      <alignment horizontal="center" vertical="center"/>
    </xf>
    <xf numFmtId="2" fontId="7" fillId="0" borderId="10" xfId="0" applyNumberFormat="1" applyFont="1" applyBorder="1" applyAlignment="1">
      <alignment horizontal="center" vertical="center"/>
    </xf>
    <xf numFmtId="0" fontId="0" fillId="0" borderId="0" xfId="0" applyAlignment="1">
      <alignment horizontal="center" vertical="center"/>
    </xf>
    <xf numFmtId="0" fontId="3"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9" fontId="0" fillId="0" borderId="0" xfId="0" applyNumberFormat="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17" borderId="10" xfId="0" applyFill="1" applyBorder="1" applyAlignment="1">
      <alignment vertical="center"/>
    </xf>
    <xf numFmtId="9" fontId="0" fillId="17" borderId="10" xfId="0" applyNumberFormat="1" applyFill="1" applyBorder="1" applyAlignment="1">
      <alignment horizontal="center" vertical="center"/>
    </xf>
    <xf numFmtId="0" fontId="5"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12" fillId="2" borderId="0" xfId="0" applyFont="1" applyFill="1" applyAlignment="1">
      <alignment vertical="center"/>
    </xf>
    <xf numFmtId="0" fontId="7" fillId="0" borderId="10" xfId="0" applyFont="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0" fillId="0" borderId="0" xfId="0" applyFont="1" applyAlignment="1">
      <alignment horizontal="center" vertical="center"/>
    </xf>
    <xf numFmtId="2" fontId="0" fillId="0" borderId="0" xfId="0" applyNumberFormat="1" applyFont="1" applyAlignment="1">
      <alignment horizontal="center" vertical="center"/>
    </xf>
    <xf numFmtId="0" fontId="5" fillId="0" borderId="14" xfId="0" applyFont="1" applyBorder="1" applyAlignment="1">
      <alignment horizontal="center" vertical="center" wrapText="1"/>
    </xf>
    <xf numFmtId="0" fontId="7" fillId="0" borderId="15" xfId="0" applyFont="1" applyBorder="1" applyAlignment="1">
      <alignment vertical="center"/>
    </xf>
    <xf numFmtId="0" fontId="7" fillId="0" borderId="0" xfId="0" applyFont="1" applyAlignment="1">
      <alignment vertical="center" wrapText="1"/>
    </xf>
    <xf numFmtId="0" fontId="5" fillId="0" borderId="0" xfId="0" applyFont="1" applyBorder="1" applyAlignment="1">
      <alignment horizontal="center" vertical="center"/>
    </xf>
    <xf numFmtId="0" fontId="7" fillId="0" borderId="10" xfId="0" applyFont="1" applyBorder="1" applyAlignment="1">
      <alignment vertical="center" wrapText="1"/>
    </xf>
    <xf numFmtId="0" fontId="7" fillId="0" borderId="10" xfId="0" applyFont="1" applyFill="1" applyBorder="1" applyAlignment="1">
      <alignment horizontal="left" vertical="center" wrapText="1"/>
    </xf>
    <xf numFmtId="0" fontId="13" fillId="0" borderId="0" xfId="0" applyFont="1" applyAlignment="1">
      <alignment vertical="center" wrapText="1"/>
    </xf>
    <xf numFmtId="0" fontId="7" fillId="0" borderId="10" xfId="0" applyFont="1" applyBorder="1" applyAlignment="1">
      <alignment horizontal="left" vertical="center" wrapText="1"/>
    </xf>
    <xf numFmtId="0" fontId="13" fillId="0" borderId="10" xfId="0" applyFont="1" applyBorder="1" applyAlignment="1">
      <alignment horizontal="left" vertical="center" wrapText="1"/>
    </xf>
    <xf numFmtId="0" fontId="7" fillId="0" borderId="12" xfId="0" applyFont="1" applyBorder="1" applyAlignment="1">
      <alignment vertical="center" wrapText="1"/>
    </xf>
    <xf numFmtId="2" fontId="7" fillId="15" borderId="10" xfId="0" applyNumberFormat="1" applyFont="1" applyFill="1" applyBorder="1" applyAlignment="1">
      <alignment horizontal="center" vertical="center"/>
    </xf>
    <xf numFmtId="194" fontId="5" fillId="2" borderId="16"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2" fontId="7" fillId="18" borderId="10" xfId="0" applyNumberFormat="1"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2" fontId="0" fillId="0" borderId="0" xfId="0" applyNumberFormat="1" applyFont="1" applyFill="1" applyAlignment="1">
      <alignment horizontal="center" vertical="center"/>
    </xf>
    <xf numFmtId="2" fontId="7"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2" fontId="7" fillId="0" borderId="19"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10" fillId="8" borderId="10" xfId="0" applyFont="1" applyFill="1" applyBorder="1" applyAlignment="1">
      <alignment horizontal="center" vertical="center" wrapText="1"/>
    </xf>
    <xf numFmtId="0" fontId="10" fillId="8" borderId="10" xfId="0" applyFont="1" applyFill="1" applyBorder="1" applyAlignment="1">
      <alignment vertical="center"/>
    </xf>
    <xf numFmtId="0" fontId="10" fillId="8" borderId="10" xfId="0" applyFont="1" applyFill="1" applyBorder="1" applyAlignment="1">
      <alignment horizontal="center" vertical="center"/>
    </xf>
    <xf numFmtId="2" fontId="7" fillId="8" borderId="1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5" fillId="0" borderId="18" xfId="0" applyFont="1" applyFill="1" applyBorder="1" applyAlignment="1">
      <alignment horizontal="center" vertical="center"/>
    </xf>
    <xf numFmtId="0" fontId="11" fillId="0" borderId="18" xfId="0" applyFont="1" applyFill="1" applyBorder="1" applyAlignment="1">
      <alignment horizontal="center" vertical="center" wrapText="1"/>
    </xf>
    <xf numFmtId="2" fontId="5" fillId="0" borderId="18" xfId="0"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195" fontId="6" fillId="0" borderId="10" xfId="0" applyNumberFormat="1" applyFont="1" applyFill="1" applyBorder="1" applyAlignment="1">
      <alignment horizontal="center" vertical="center"/>
    </xf>
    <xf numFmtId="195" fontId="10" fillId="8" borderId="10" xfId="0" applyNumberFormat="1" applyFont="1" applyFill="1" applyBorder="1" applyAlignment="1">
      <alignment horizontal="center" vertical="center"/>
    </xf>
    <xf numFmtId="195" fontId="7" fillId="8" borderId="10" xfId="0" applyNumberFormat="1" applyFont="1" applyFill="1" applyBorder="1" applyAlignment="1">
      <alignment horizontal="center" vertical="center"/>
    </xf>
    <xf numFmtId="195" fontId="7" fillId="15" borderId="10" xfId="0" applyNumberFormat="1" applyFont="1" applyFill="1" applyBorder="1" applyAlignment="1">
      <alignment horizontal="center" vertical="center"/>
    </xf>
    <xf numFmtId="195" fontId="0" fillId="0" borderId="0" xfId="0" applyNumberFormat="1" applyFont="1" applyFill="1" applyAlignment="1">
      <alignment horizontal="center" vertical="center"/>
    </xf>
    <xf numFmtId="195" fontId="0" fillId="0" borderId="0" xfId="0" applyNumberFormat="1" applyFont="1" applyAlignment="1">
      <alignment horizontal="center" vertical="center"/>
    </xf>
    <xf numFmtId="0" fontId="0" fillId="17" borderId="10" xfId="0" applyFont="1" applyFill="1" applyBorder="1" applyAlignment="1">
      <alignment horizontal="left" vertical="center" wrapText="1"/>
    </xf>
    <xf numFmtId="9" fontId="0" fillId="17" borderId="10" xfId="0" applyNumberFormat="1" applyFont="1" applyFill="1" applyBorder="1" applyAlignment="1">
      <alignment horizontal="center" vertical="center"/>
    </xf>
    <xf numFmtId="0" fontId="3" fillId="19" borderId="10" xfId="0" applyFont="1" applyFill="1" applyBorder="1" applyAlignment="1">
      <alignment horizontal="left" vertical="justify"/>
    </xf>
    <xf numFmtId="0" fontId="3" fillId="20" borderId="10"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0" xfId="0" applyFont="1" applyFill="1" applyBorder="1" applyAlignment="1">
      <alignment horizontal="center" vertical="center"/>
    </xf>
    <xf numFmtId="9" fontId="3" fillId="0" borderId="0" xfId="0" applyNumberFormat="1" applyFont="1" applyFill="1" applyBorder="1" applyAlignment="1">
      <alignment horizontal="center" vertical="center"/>
    </xf>
    <xf numFmtId="0" fontId="0" fillId="0" borderId="0" xfId="0" applyFill="1" applyBorder="1" applyAlignment="1">
      <alignment vertical="center"/>
    </xf>
    <xf numFmtId="0" fontId="5" fillId="9" borderId="10" xfId="0" applyFont="1" applyFill="1" applyBorder="1" applyAlignment="1">
      <alignment horizontal="center" vertical="center" wrapText="1"/>
    </xf>
    <xf numFmtId="0" fontId="15" fillId="21" borderId="10" xfId="0" applyFont="1" applyFill="1" applyBorder="1" applyAlignment="1">
      <alignment horizontal="center" vertical="center" wrapText="1"/>
    </xf>
    <xf numFmtId="9" fontId="15" fillId="21" borderId="10" xfId="0" applyNumberFormat="1" applyFont="1" applyFill="1" applyBorder="1" applyAlignment="1">
      <alignment horizontal="center" vertical="center"/>
    </xf>
    <xf numFmtId="0" fontId="10" fillId="22" borderId="10" xfId="0" applyFont="1" applyFill="1" applyBorder="1" applyAlignment="1">
      <alignment horizontal="center" vertical="center" wrapText="1"/>
    </xf>
    <xf numFmtId="0" fontId="10" fillId="22" borderId="10" xfId="0" applyFont="1" applyFill="1" applyBorder="1" applyAlignment="1">
      <alignment vertical="center"/>
    </xf>
    <xf numFmtId="0" fontId="10" fillId="22" borderId="10" xfId="0" applyFont="1" applyFill="1" applyBorder="1" applyAlignment="1">
      <alignment horizontal="center" vertical="center"/>
    </xf>
    <xf numFmtId="2" fontId="7" fillId="22" borderId="14" xfId="0" applyNumberFormat="1" applyFont="1" applyFill="1" applyBorder="1" applyAlignment="1">
      <alignment horizontal="center" vertical="center"/>
    </xf>
    <xf numFmtId="2" fontId="7" fillId="22" borderId="10" xfId="0" applyNumberFormat="1" applyFont="1" applyFill="1" applyBorder="1" applyAlignment="1">
      <alignment horizontal="center" vertical="center"/>
    </xf>
    <xf numFmtId="0" fontId="5" fillId="0" borderId="1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2" fontId="5" fillId="22" borderId="13"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6" fillId="15" borderId="12" xfId="0" applyFont="1" applyFill="1" applyBorder="1" applyAlignment="1">
      <alignment horizontal="center" vertical="center" wrapText="1"/>
    </xf>
    <xf numFmtId="0" fontId="6" fillId="15" borderId="13" xfId="0" applyFont="1" applyFill="1" applyBorder="1" applyAlignment="1">
      <alignment horizontal="center" vertical="center" wrapText="1"/>
    </xf>
    <xf numFmtId="0" fontId="6" fillId="15" borderId="14" xfId="0" applyFont="1" applyFill="1" applyBorder="1" applyAlignment="1">
      <alignment horizontal="center" vertical="center" wrapText="1"/>
    </xf>
    <xf numFmtId="2" fontId="5" fillId="8" borderId="12" xfId="0" applyNumberFormat="1" applyFont="1" applyFill="1" applyBorder="1" applyAlignment="1">
      <alignment horizontal="center" vertical="center" wrapText="1"/>
    </xf>
    <xf numFmtId="2" fontId="5" fillId="8" borderId="13" xfId="0" applyNumberFormat="1" applyFont="1" applyFill="1" applyBorder="1" applyAlignment="1">
      <alignment horizontal="center" vertical="center" wrapText="1"/>
    </xf>
    <xf numFmtId="2" fontId="5" fillId="8" borderId="14" xfId="0" applyNumberFormat="1" applyFont="1" applyFill="1" applyBorder="1" applyAlignment="1">
      <alignment horizontal="center" vertical="center" wrapText="1"/>
    </xf>
    <xf numFmtId="0" fontId="5" fillId="18" borderId="12" xfId="0" applyFont="1" applyFill="1" applyBorder="1" applyAlignment="1">
      <alignment horizontal="center" vertical="center" wrapText="1"/>
    </xf>
    <xf numFmtId="0" fontId="5" fillId="18" borderId="13" xfId="0" applyFont="1" applyFill="1" applyBorder="1" applyAlignment="1">
      <alignment horizontal="center" vertical="center" wrapText="1"/>
    </xf>
    <xf numFmtId="2" fontId="5" fillId="22" borderId="12" xfId="0" applyNumberFormat="1" applyFont="1" applyFill="1" applyBorder="1" applyAlignment="1">
      <alignment horizontal="center" vertical="center" wrapText="1"/>
    </xf>
    <xf numFmtId="2" fontId="5" fillId="22" borderId="10" xfId="0" applyNumberFormat="1" applyFont="1" applyFill="1" applyBorder="1" applyAlignment="1">
      <alignment horizontal="center" vertical="center"/>
    </xf>
    <xf numFmtId="0" fontId="5" fillId="0" borderId="17" xfId="0" applyFont="1" applyFill="1" applyBorder="1" applyAlignment="1">
      <alignment horizontal="center" vertical="center" wrapText="1"/>
    </xf>
    <xf numFmtId="0" fontId="5" fillId="17" borderId="10" xfId="0" applyFont="1" applyFill="1" applyBorder="1" applyAlignment="1">
      <alignment horizontal="center" vertical="center" wrapText="1"/>
    </xf>
    <xf numFmtId="0" fontId="5" fillId="0" borderId="14" xfId="0" applyFont="1" applyBorder="1" applyAlignment="1">
      <alignment horizontal="center" vertical="top"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17" fillId="9" borderId="10" xfId="0" applyFont="1" applyFill="1" applyBorder="1" applyAlignment="1">
      <alignment horizontal="center" vertical="center" wrapText="1"/>
    </xf>
    <xf numFmtId="2" fontId="5" fillId="22" borderId="13" xfId="0" applyNumberFormat="1" applyFont="1" applyFill="1" applyBorder="1" applyAlignment="1">
      <alignment horizontal="center" vertical="top" wrapText="1"/>
    </xf>
    <xf numFmtId="2" fontId="5" fillId="22" borderId="14" xfId="0" applyNumberFormat="1" applyFont="1" applyFill="1" applyBorder="1" applyAlignment="1">
      <alignment horizontal="center" vertical="top" wrapText="1"/>
    </xf>
    <xf numFmtId="0" fontId="5" fillId="3" borderId="12" xfId="0" applyFont="1" applyFill="1" applyBorder="1" applyAlignment="1">
      <alignment horizontal="center" vertical="center"/>
    </xf>
    <xf numFmtId="0" fontId="5" fillId="3" borderId="14" xfId="0" applyFont="1" applyFill="1" applyBorder="1" applyAlignment="1">
      <alignment horizontal="center" vertical="center"/>
    </xf>
    <xf numFmtId="0" fontId="6" fillId="15" borderId="13" xfId="0" applyFont="1" applyFill="1" applyBorder="1" applyAlignment="1">
      <alignment horizontal="center" vertical="top" wrapText="1"/>
    </xf>
    <xf numFmtId="2" fontId="5" fillId="8" borderId="13" xfId="0" applyNumberFormat="1" applyFont="1" applyFill="1" applyBorder="1" applyAlignment="1">
      <alignment horizontal="center" vertical="top" wrapText="1"/>
    </xf>
    <xf numFmtId="0" fontId="5" fillId="18" borderId="13" xfId="0" applyFont="1" applyFill="1" applyBorder="1" applyAlignment="1">
      <alignment horizontal="center" vertical="top" wrapText="1"/>
    </xf>
    <xf numFmtId="0" fontId="5" fillId="18" borderId="14" xfId="0" applyFont="1" applyFill="1" applyBorder="1" applyAlignment="1">
      <alignment horizontal="center" vertical="top" wrapText="1"/>
    </xf>
    <xf numFmtId="0" fontId="5" fillId="8" borderId="20" xfId="0" applyFont="1" applyFill="1" applyBorder="1" applyAlignment="1">
      <alignment horizontal="left" vertical="center" wrapText="1"/>
    </xf>
    <xf numFmtId="0" fontId="5" fillId="8" borderId="15" xfId="0" applyFont="1" applyFill="1" applyBorder="1" applyAlignment="1">
      <alignment horizontal="left" vertical="center" wrapText="1"/>
    </xf>
    <xf numFmtId="0" fontId="5" fillId="8" borderId="11" xfId="0" applyFont="1" applyFill="1" applyBorder="1" applyAlignment="1">
      <alignment horizontal="left" vertical="center" wrapText="1"/>
    </xf>
    <xf numFmtId="0" fontId="5" fillId="8" borderId="20" xfId="0" applyFont="1" applyFill="1" applyBorder="1" applyAlignment="1">
      <alignment horizontal="left" vertical="center"/>
    </xf>
    <xf numFmtId="0" fontId="5" fillId="8" borderId="15" xfId="0" applyFont="1" applyFill="1" applyBorder="1" applyAlignment="1">
      <alignment horizontal="left" vertical="center"/>
    </xf>
    <xf numFmtId="0" fontId="5" fillId="8" borderId="11" xfId="0" applyFont="1" applyFill="1" applyBorder="1" applyAlignment="1">
      <alignment horizontal="left" vertical="center"/>
    </xf>
    <xf numFmtId="0" fontId="5" fillId="22" borderId="20" xfId="0" applyFont="1" applyFill="1" applyBorder="1" applyAlignment="1">
      <alignment horizontal="left" vertical="center" wrapText="1"/>
    </xf>
    <xf numFmtId="0" fontId="5" fillId="22" borderId="15" xfId="0" applyFont="1" applyFill="1" applyBorder="1" applyAlignment="1">
      <alignment horizontal="left" vertical="center" wrapText="1"/>
    </xf>
    <xf numFmtId="0" fontId="5" fillId="22" borderId="11" xfId="0" applyFont="1" applyFill="1" applyBorder="1" applyAlignment="1">
      <alignment horizontal="left" vertical="center" wrapText="1"/>
    </xf>
    <xf numFmtId="0" fontId="8" fillId="3" borderId="17"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21" xfId="0" applyFont="1" applyFill="1" applyBorder="1" applyAlignment="1">
      <alignment horizontal="center" vertical="center"/>
    </xf>
    <xf numFmtId="0" fontId="5" fillId="8" borderId="20" xfId="0" applyFont="1" applyFill="1" applyBorder="1" applyAlignment="1">
      <alignment horizontal="left" vertical="center"/>
    </xf>
    <xf numFmtId="0" fontId="5" fillId="8" borderId="15" xfId="0" applyFont="1" applyFill="1" applyBorder="1" applyAlignment="1">
      <alignment horizontal="left" vertical="center"/>
    </xf>
    <xf numFmtId="0" fontId="5" fillId="8" borderId="11" xfId="0" applyFont="1" applyFill="1" applyBorder="1" applyAlignment="1">
      <alignment horizontal="left" vertical="center"/>
    </xf>
    <xf numFmtId="0" fontId="5" fillId="20" borderId="22" xfId="0" applyFont="1" applyFill="1" applyBorder="1" applyAlignment="1">
      <alignment horizontal="center" wrapText="1"/>
    </xf>
    <xf numFmtId="0" fontId="0" fillId="20" borderId="16" xfId="0" applyFill="1" applyBorder="1" applyAlignment="1">
      <alignment horizontal="center" wrapText="1"/>
    </xf>
    <xf numFmtId="0" fontId="0" fillId="20" borderId="23" xfId="0" applyFill="1" applyBorder="1" applyAlignment="1">
      <alignment horizontal="center" wrapText="1"/>
    </xf>
    <xf numFmtId="0" fontId="5" fillId="17" borderId="12" xfId="0" applyFont="1" applyFill="1" applyBorder="1" applyAlignment="1">
      <alignment horizontal="center" vertical="center" wrapText="1"/>
    </xf>
    <xf numFmtId="0" fontId="5" fillId="17" borderId="14" xfId="0" applyFont="1" applyFill="1" applyBorder="1" applyAlignment="1">
      <alignment horizontal="center" vertical="center" wrapText="1"/>
    </xf>
    <xf numFmtId="0" fontId="5" fillId="20" borderId="19" xfId="0" applyFont="1" applyFill="1" applyBorder="1" applyAlignment="1">
      <alignment horizontal="center" wrapText="1"/>
    </xf>
    <xf numFmtId="0" fontId="5" fillId="20" borderId="0" xfId="0" applyFont="1" applyFill="1" applyBorder="1" applyAlignment="1">
      <alignment horizontal="center" wrapText="1"/>
    </xf>
    <xf numFmtId="0" fontId="5" fillId="20" borderId="24" xfId="0" applyFont="1" applyFill="1" applyBorder="1" applyAlignment="1">
      <alignment horizontal="center" wrapText="1"/>
    </xf>
    <xf numFmtId="0" fontId="5" fillId="20" borderId="17" xfId="0" applyFont="1" applyFill="1" applyBorder="1" applyAlignment="1">
      <alignment horizontal="center" vertical="center" wrapText="1"/>
    </xf>
    <xf numFmtId="0" fontId="5" fillId="20" borderId="18" xfId="0" applyFont="1" applyFill="1" applyBorder="1" applyAlignment="1">
      <alignment horizontal="center" vertical="center" wrapText="1"/>
    </xf>
    <xf numFmtId="0" fontId="5" fillId="20" borderId="21" xfId="0" applyFont="1" applyFill="1" applyBorder="1" applyAlignment="1">
      <alignment horizontal="center" vertical="center" wrapText="1"/>
    </xf>
    <xf numFmtId="0" fontId="14" fillId="20" borderId="20" xfId="0" applyFont="1" applyFill="1" applyBorder="1" applyAlignment="1" applyProtection="1">
      <alignment horizontal="left" vertical="center" wrapText="1"/>
      <protection locked="0"/>
    </xf>
    <xf numFmtId="0" fontId="14" fillId="20" borderId="15" xfId="0" applyFont="1" applyFill="1" applyBorder="1" applyAlignment="1" applyProtection="1">
      <alignment horizontal="left" vertical="center" wrapText="1"/>
      <protection locked="0"/>
    </xf>
    <xf numFmtId="0" fontId="14" fillId="20" borderId="11" xfId="0" applyFont="1" applyFill="1" applyBorder="1" applyAlignment="1" applyProtection="1">
      <alignment horizontal="left" vertical="center" wrapText="1"/>
      <protection locked="0"/>
    </xf>
    <xf numFmtId="0" fontId="5" fillId="22" borderId="20" xfId="0" applyFont="1" applyFill="1" applyBorder="1" applyAlignment="1">
      <alignment horizontal="left" vertical="center"/>
    </xf>
    <xf numFmtId="0" fontId="5" fillId="22" borderId="15" xfId="0" applyFont="1" applyFill="1" applyBorder="1" applyAlignment="1">
      <alignment horizontal="left" vertical="center"/>
    </xf>
    <xf numFmtId="0" fontId="5" fillId="22" borderId="11" xfId="0" applyFont="1" applyFill="1" applyBorder="1" applyAlignment="1">
      <alignment horizontal="left" vertical="center"/>
    </xf>
    <xf numFmtId="0" fontId="9" fillId="20" borderId="22" xfId="0" applyFont="1" applyFill="1" applyBorder="1" applyAlignment="1" applyProtection="1">
      <alignment horizontal="center" vertical="center" wrapText="1"/>
      <protection locked="0"/>
    </xf>
    <xf numFmtId="0" fontId="9" fillId="20" borderId="16" xfId="0" applyFont="1" applyFill="1" applyBorder="1" applyAlignment="1" applyProtection="1">
      <alignment horizontal="center" vertical="center" wrapText="1"/>
      <protection locked="0"/>
    </xf>
    <xf numFmtId="0" fontId="9" fillId="20" borderId="23" xfId="0" applyFont="1" applyFill="1" applyBorder="1" applyAlignment="1" applyProtection="1">
      <alignment horizontal="center" vertical="center" wrapText="1"/>
      <protection locked="0"/>
    </xf>
    <xf numFmtId="0" fontId="9" fillId="20" borderId="17" xfId="0" applyFont="1" applyFill="1" applyBorder="1" applyAlignment="1" applyProtection="1">
      <alignment horizontal="center" vertical="center" wrapText="1"/>
      <protection locked="0"/>
    </xf>
    <xf numFmtId="0" fontId="9" fillId="20" borderId="18" xfId="0" applyFont="1" applyFill="1" applyBorder="1" applyAlignment="1" applyProtection="1">
      <alignment horizontal="center" vertical="center" wrapText="1"/>
      <protection locked="0"/>
    </xf>
    <xf numFmtId="0" fontId="9" fillId="20" borderId="21" xfId="0" applyFont="1" applyFill="1" applyBorder="1" applyAlignment="1" applyProtection="1">
      <alignment horizontal="center" vertical="center" wrapText="1"/>
      <protection locked="0"/>
    </xf>
    <xf numFmtId="0" fontId="5" fillId="9" borderId="10" xfId="0" applyFont="1" applyFill="1" applyBorder="1" applyAlignment="1">
      <alignment horizontal="center" vertical="center" wrapText="1"/>
    </xf>
    <xf numFmtId="0" fontId="16" fillId="20" borderId="25" xfId="0" applyFont="1" applyFill="1" applyBorder="1" applyAlignment="1" applyProtection="1">
      <alignment horizontal="left" vertical="center" wrapText="1"/>
      <protection/>
    </xf>
    <xf numFmtId="0" fontId="16" fillId="20" borderId="26" xfId="0" applyFont="1" applyFill="1" applyBorder="1" applyAlignment="1" applyProtection="1">
      <alignment horizontal="left" vertical="center" wrapText="1"/>
      <protection/>
    </xf>
    <xf numFmtId="0" fontId="7" fillId="0" borderId="10" xfId="0" applyFont="1" applyBorder="1" applyAlignment="1" quotePrefix="1">
      <alignmen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solidFill>
                  <a:srgbClr val="000000"/>
                </a:solidFill>
                <a:latin typeface="Arial"/>
                <a:ea typeface="Arial"/>
                <a:cs typeface="Arial"/>
              </a:rPr>
              <a:t>Autodiagnostic du (date)</a:t>
            </a:r>
          </a:p>
        </c:rich>
      </c:tx>
      <c:layout>
        <c:manualLayout>
          <c:xMode val="factor"/>
          <c:yMode val="factor"/>
          <c:x val="-0.0045"/>
          <c:y val="0"/>
        </c:manualLayout>
      </c:layout>
      <c:spPr>
        <a:noFill/>
        <a:ln>
          <a:noFill/>
        </a:ln>
      </c:spPr>
    </c:title>
    <c:plotArea>
      <c:layout>
        <c:manualLayout>
          <c:xMode val="edge"/>
          <c:yMode val="edge"/>
          <c:x val="0.38375"/>
          <c:y val="0.487"/>
          <c:w val="0.247"/>
          <c:h val="0.1175"/>
        </c:manualLayout>
      </c:layout>
      <c:radarChart>
        <c:radarStyle val="filled"/>
        <c:varyColors val="0"/>
        <c:ser>
          <c:idx val="0"/>
          <c:order val="0"/>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0"/>
              <c:layout>
                <c:manualLayout>
                  <c:x val="0"/>
                  <c:y val="0"/>
                </c:manualLayout>
              </c:layout>
              <c:txPr>
                <a:bodyPr vert="horz" rot="0" anchor="ctr"/>
                <a:lstStyle/>
                <a:p>
                  <a:pPr algn="ctr">
                    <a:defRPr lang="en-US" cap="none" sz="1400" b="1" i="0" u="none" baseline="0">
                      <a:solidFill>
                        <a:srgbClr val="DD0806"/>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1" i="0" u="none" baseline="0">
                      <a:solidFill>
                        <a:srgbClr val="DD0806"/>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400" b="1" i="0" u="none" baseline="0">
                      <a:solidFill>
                        <a:srgbClr val="DD0806"/>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400" b="1" i="0" u="none" baseline="0">
                      <a:solidFill>
                        <a:srgbClr val="DD0806"/>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1" i="0" u="none" baseline="0">
                    <a:solidFill>
                      <a:srgbClr val="DD0806"/>
                    </a:solidFill>
                    <a:latin typeface="Arial"/>
                    <a:ea typeface="Arial"/>
                    <a:cs typeface="Arial"/>
                  </a:defRPr>
                </a:pPr>
              </a:p>
            </c:txPr>
            <c:showLegendKey val="0"/>
            <c:showVal val="1"/>
            <c:showBubbleSize val="0"/>
            <c:showCatName val="0"/>
            <c:showSerName val="0"/>
            <c:showPercent val="0"/>
          </c:dLbls>
          <c:cat>
            <c:strRef>
              <c:f>'2) Résultats'!$A$6:$A$9</c:f>
              <c:strCache>
                <c:ptCount val="4"/>
                <c:pt idx="0">
                  <c:v>A - PROCESSUS MANAGEMENT G?N?RAL</c:v>
                </c:pt>
                <c:pt idx="1">
                  <c:v>B - PROCESSUS MANAGEMENT DES RESSOURCES</c:v>
                </c:pt>
                <c:pt idx="2">
                  <c:v>C - PROCESSUS MANAGEMENT DE LA REALISATION DU PRODUIT</c:v>
                </c:pt>
                <c:pt idx="3">
                  <c:v>D - PROCESSUS MESURES, ANALYSE ET AMELIORATION DES PERFORMANCES</c:v>
                </c:pt>
              </c:strCache>
            </c:strRef>
          </c:cat>
          <c:val>
            <c:numRef>
              <c:f>'2) Résultats'!$B$6:$B$9</c:f>
              <c:numCache>
                <c:ptCount val="4"/>
                <c:pt idx="0">
                  <c:v>0.9999999999999993</c:v>
                </c:pt>
                <c:pt idx="1">
                  <c:v>0.9999999999999993</c:v>
                </c:pt>
                <c:pt idx="2">
                  <c:v>0.9999999999999996</c:v>
                </c:pt>
                <c:pt idx="3">
                  <c:v>0.9999999999999993</c:v>
                </c:pt>
              </c:numCache>
            </c:numRef>
          </c:val>
        </c:ser>
        <c:axId val="18920516"/>
        <c:axId val="36066917"/>
      </c:radarChart>
      <c:catAx>
        <c:axId val="18920516"/>
        <c:scaling>
          <c:orientation val="minMax"/>
        </c:scaling>
        <c:axPos val="b"/>
        <c:majorGridlines>
          <c:spPr>
            <a:ln w="12700">
              <a:solidFill>
                <a:srgbClr val="00009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400" b="0" i="0" u="none" baseline="0">
                <a:solidFill>
                  <a:srgbClr val="000090"/>
                </a:solidFill>
                <a:latin typeface="Arial"/>
                <a:ea typeface="Arial"/>
                <a:cs typeface="Arial"/>
              </a:defRPr>
            </a:pPr>
          </a:p>
        </c:txPr>
        <c:crossAx val="36066917"/>
        <c:crosses val="autoZero"/>
        <c:auto val="0"/>
        <c:lblOffset val="100"/>
        <c:tickLblSkip val="1"/>
        <c:noMultiLvlLbl val="0"/>
      </c:catAx>
      <c:valAx>
        <c:axId val="36066917"/>
        <c:scaling>
          <c:orientation val="minMax"/>
          <c:max val="1"/>
          <c:min val="0"/>
        </c:scaling>
        <c:axPos val="l"/>
        <c:majorGridlines>
          <c:spPr>
            <a:ln w="12700">
              <a:solidFill>
                <a:srgbClr val="000090"/>
              </a:solidFill>
              <a:prstDash val="sysDot"/>
            </a:ln>
          </c:spPr>
        </c:majorGridlines>
        <c:delete val="0"/>
        <c:numFmt formatCode="General" sourceLinked="1"/>
        <c:majorTickMark val="cross"/>
        <c:minorTickMark val="none"/>
        <c:tickLblPos val="nextTo"/>
        <c:spPr>
          <a:ln w="12700">
            <a:solidFill>
              <a:srgbClr val="000090"/>
            </a:solidFill>
          </a:ln>
        </c:spPr>
        <c:txPr>
          <a:bodyPr vert="horz" rot="0"/>
          <a:lstStyle/>
          <a:p>
            <a:pPr>
              <a:defRPr lang="en-US" cap="none" sz="1100" b="0" i="0" u="none" baseline="0">
                <a:solidFill>
                  <a:srgbClr val="000090"/>
                </a:solidFill>
                <a:latin typeface="Arial"/>
                <a:ea typeface="Arial"/>
                <a:cs typeface="Arial"/>
              </a:defRPr>
            </a:pPr>
          </a:p>
        </c:txPr>
        <c:crossAx val="18920516"/>
        <c:crossesAt val="1"/>
        <c:crossBetween val="between"/>
        <c:dispUnits/>
        <c:majorUnit val="0.2"/>
        <c:minorUnit val="0.05"/>
      </c:valAx>
      <c:spPr>
        <a:noFill/>
        <a:ln>
          <a:noFill/>
        </a:ln>
      </c:spPr>
    </c:plotArea>
    <c:plotVisOnly val="1"/>
    <c:dispBlanksAs val="gap"/>
    <c:showDLblsOverMax val="0"/>
  </c:chart>
  <c:spPr>
    <a:solidFill>
      <a:srgbClr val="FFFFCC"/>
    </a:solidFill>
    <a:ln w="3175">
      <a:solidFill>
        <a:srgbClr val="000000"/>
      </a:solidFill>
    </a:ln>
  </c:spPr>
  <c:txPr>
    <a:bodyPr vert="horz" rot="0"/>
    <a:lstStyle/>
    <a:p>
      <a:pPr>
        <a:defRPr lang="en-US" cap="none" sz="180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10</xdr:col>
      <xdr:colOff>0</xdr:colOff>
      <xdr:row>1</xdr:row>
      <xdr:rowOff>238125</xdr:rowOff>
    </xdr:to>
    <xdr:sp>
      <xdr:nvSpPr>
        <xdr:cNvPr id="1" name="Rectangle 160"/>
        <xdr:cNvSpPr>
          <a:spLocks/>
        </xdr:cNvSpPr>
      </xdr:nvSpPr>
      <xdr:spPr>
        <a:xfrm>
          <a:off x="28575" y="9525"/>
          <a:ext cx="14258925" cy="628650"/>
        </a:xfrm>
        <a:prstGeom prst="rect">
          <a:avLst/>
        </a:prstGeom>
        <a:gradFill rotWithShape="1">
          <a:gsLst>
            <a:gs pos="0">
              <a:srgbClr val="E06360"/>
            </a:gs>
            <a:gs pos="100000">
              <a:srgbClr val="FA9EB0"/>
            </a:gs>
          </a:gsLst>
          <a:lin ang="5400000" scaled="1"/>
        </a:gradFill>
        <a:ln w="28575" cmpd="sng">
          <a:solidFill>
            <a:srgbClr val="000000"/>
          </a:solidFill>
          <a:headEnd type="none"/>
          <a:tailEnd type="none"/>
        </a:ln>
      </xdr:spPr>
      <xdr:txBody>
        <a:bodyPr vertOverflow="clip" wrap="square" lIns="45720" tIns="32004" rIns="45720" bIns="32004" anchor="ctr"/>
        <a:p>
          <a:pPr algn="ctr">
            <a:defRPr/>
          </a:pPr>
          <a:r>
            <a:rPr lang="en-US" cap="none" sz="2400" b="1" i="0" u="none" baseline="0">
              <a:solidFill>
                <a:srgbClr val="000000"/>
              </a:solidFill>
              <a:latin typeface="Arial"/>
              <a:ea typeface="Arial"/>
              <a:cs typeface="Arial"/>
            </a:rPr>
            <a:t>Grille d'auto diagnostic des bonnes pratiques de management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9</xdr:row>
      <xdr:rowOff>57150</xdr:rowOff>
    </xdr:from>
    <xdr:to>
      <xdr:col>1</xdr:col>
      <xdr:colOff>685800</xdr:colOff>
      <xdr:row>13</xdr:row>
      <xdr:rowOff>9525</xdr:rowOff>
    </xdr:to>
    <xdr:sp>
      <xdr:nvSpPr>
        <xdr:cNvPr id="1" name="Flèche vers le haut 2"/>
        <xdr:cNvSpPr>
          <a:spLocks/>
        </xdr:cNvSpPr>
      </xdr:nvSpPr>
      <xdr:spPr>
        <a:xfrm>
          <a:off x="5991225" y="2971800"/>
          <a:ext cx="419100" cy="600075"/>
        </a:xfrm>
        <a:prstGeom prst="upArrow">
          <a:avLst>
            <a:gd name="adj" fmla="val -7777"/>
          </a:avLst>
        </a:prstGeom>
        <a:gradFill rotWithShape="1">
          <a:gsLst>
            <a:gs pos="0">
              <a:srgbClr val="FF9900"/>
            </a:gs>
            <a:gs pos="100000">
              <a:srgbClr val="C27400"/>
            </a:gs>
          </a:gsLst>
          <a:lin ang="5400000" scaled="1"/>
        </a:grad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866775</xdr:colOff>
      <xdr:row>1</xdr:row>
      <xdr:rowOff>9525</xdr:rowOff>
    </xdr:to>
    <xdr:sp>
      <xdr:nvSpPr>
        <xdr:cNvPr id="2" name="Rectangle 160"/>
        <xdr:cNvSpPr>
          <a:spLocks/>
        </xdr:cNvSpPr>
      </xdr:nvSpPr>
      <xdr:spPr>
        <a:xfrm>
          <a:off x="0" y="0"/>
          <a:ext cx="6591300" cy="333375"/>
        </a:xfrm>
        <a:prstGeom prst="rect">
          <a:avLst/>
        </a:prstGeom>
        <a:gradFill rotWithShape="1">
          <a:gsLst>
            <a:gs pos="0">
              <a:srgbClr val="E06360"/>
            </a:gs>
            <a:gs pos="100000">
              <a:srgbClr val="FFB5B7"/>
            </a:gs>
          </a:gsLst>
          <a:lin ang="5400000" scaled="1"/>
        </a:gradFill>
        <a:ln w="28575" cmpd="sng">
          <a:solidFill>
            <a:srgbClr val="000000"/>
          </a:solidFill>
          <a:headEnd type="none"/>
          <a:tailEnd type="none"/>
        </a:ln>
      </xdr:spPr>
      <xdr:txBody>
        <a:bodyPr vertOverflow="clip" wrap="square" lIns="46800" tIns="25200" rIns="46800" bIns="32400" anchor="ctr"/>
        <a:p>
          <a:pPr algn="ctr">
            <a:defRPr/>
          </a:pPr>
          <a:r>
            <a:rPr lang="en-US" cap="none" sz="1500" b="1" i="0" u="none" baseline="0">
              <a:solidFill>
                <a:srgbClr val="000000"/>
              </a:solidFill>
              <a:latin typeface="Arial"/>
              <a:ea typeface="Arial"/>
              <a:cs typeface="Arial"/>
            </a:rPr>
            <a:t>SYNTHESE DES RESULTATS</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0.51975</cdr:y>
    </cdr:from>
    <cdr:to>
      <cdr:x>0.804</cdr:x>
      <cdr:y>0.52</cdr:y>
    </cdr:to>
    <cdr:sp>
      <cdr:nvSpPr>
        <cdr:cNvPr id="1" name="Text Box 4"/>
        <cdr:cNvSpPr txBox="1">
          <a:spLocks noChangeArrowheads="1"/>
        </cdr:cNvSpPr>
      </cdr:nvSpPr>
      <cdr:spPr>
        <a:xfrm>
          <a:off x="85725" y="3181350"/>
          <a:ext cx="6286500" cy="0"/>
        </a:xfrm>
        <a:prstGeom prst="rect">
          <a:avLst/>
        </a:prstGeom>
        <a:noFill/>
        <a:ln w="9525" cmpd="sng">
          <a:noFill/>
        </a:ln>
      </cdr:spPr>
      <cdr:txBody>
        <a:bodyPr vertOverflow="clip" wrap="square" lIns="36576" tIns="32004" rIns="0" bIns="0"/>
        <a:p>
          <a:pPr algn="l">
            <a:defRPr/>
          </a:pPr>
          <a:r>
            <a:rPr lang="en-US" cap="none" sz="1600" b="0" i="0" u="none" baseline="0">
              <a:solidFill>
                <a:srgbClr val="000000"/>
              </a:solidFill>
              <a:latin typeface="Arial"/>
              <a:ea typeface="Arial"/>
              <a:cs typeface="Arial"/>
            </a:rPr>
            <a:t>Processus concerné(s) : …
</a:t>
          </a:r>
          <a:r>
            <a:rPr lang="en-US" cap="none" sz="1600" b="0" i="0" u="none" baseline="0">
              <a:solidFill>
                <a:srgbClr val="000000"/>
              </a:solidFill>
              <a:latin typeface="Arial"/>
              <a:ea typeface="Arial"/>
              <a:cs typeface="Arial"/>
            </a:rPr>
            <a:t>Date :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0</xdr:rowOff>
    </xdr:from>
    <xdr:to>
      <xdr:col>11</xdr:col>
      <xdr:colOff>504825</xdr:colOff>
      <xdr:row>37</xdr:row>
      <xdr:rowOff>152400</xdr:rowOff>
    </xdr:to>
    <xdr:graphicFrame>
      <xdr:nvGraphicFramePr>
        <xdr:cNvPr id="1" name="Chart 1"/>
        <xdr:cNvGraphicFramePr/>
      </xdr:nvGraphicFramePr>
      <xdr:xfrm>
        <a:off x="1066800" y="0"/>
        <a:ext cx="7934325" cy="61341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6</xdr:col>
      <xdr:colOff>0</xdr:colOff>
      <xdr:row>3</xdr:row>
      <xdr:rowOff>0</xdr:rowOff>
    </xdr:to>
    <xdr:sp>
      <xdr:nvSpPr>
        <xdr:cNvPr id="1" name="Text Box 1"/>
        <xdr:cNvSpPr txBox="1">
          <a:spLocks noChangeArrowheads="1"/>
        </xdr:cNvSpPr>
      </xdr:nvSpPr>
      <xdr:spPr>
        <a:xfrm>
          <a:off x="0" y="9525"/>
          <a:ext cx="11001375" cy="466725"/>
        </a:xfrm>
        <a:prstGeom prst="rect">
          <a:avLst/>
        </a:prstGeom>
        <a:gradFill rotWithShape="1">
          <a:gsLst>
            <a:gs pos="0">
              <a:srgbClr val="E06360"/>
            </a:gs>
            <a:gs pos="100000">
              <a:srgbClr val="FFB5B7"/>
            </a:gs>
          </a:gsLst>
          <a:lin ang="5400000" scaled="1"/>
        </a:gradFill>
        <a:ln w="9525" cmpd="sng">
          <a:solidFill>
            <a:srgbClr val="000000"/>
          </a:solidFill>
          <a:headEnd type="none"/>
          <a:tailEnd type="none"/>
        </a:ln>
      </xdr:spPr>
      <xdr:txBody>
        <a:bodyPr vertOverflow="clip" wrap="square" lIns="36000" tIns="64800" rIns="36000" bIns="0"/>
        <a:p>
          <a:pPr algn="ctr">
            <a:defRPr/>
          </a:pPr>
          <a:r>
            <a:rPr lang="en-US" cap="none" sz="2000" b="1" i="0" u="none" baseline="0">
              <a:solidFill>
                <a:srgbClr val="000000"/>
              </a:solidFill>
              <a:latin typeface="Arial"/>
              <a:ea typeface="Arial"/>
              <a:cs typeface="Arial"/>
            </a:rPr>
            <a:t>FICHE D'AMELIORATION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W1566"/>
  <sheetViews>
    <sheetView showGridLines="0" tabSelected="1" zoomScale="85" zoomScaleNormal="85" zoomScalePageLayoutView="0" workbookViewId="0" topLeftCell="A1">
      <selection activeCell="A1" sqref="A1:IV1"/>
    </sheetView>
  </sheetViews>
  <sheetFormatPr defaultColWidth="10.8515625" defaultRowHeight="12.75" outlineLevelCol="1"/>
  <cols>
    <col min="1" max="1" width="4.421875" style="2" customWidth="1"/>
    <col min="2" max="2" width="90.28125" style="37" customWidth="1"/>
    <col min="3" max="8" width="7.7109375" style="19" customWidth="1"/>
    <col min="9" max="9" width="36.421875" style="19" customWidth="1"/>
    <col min="10" max="10" width="36.8515625" style="19" customWidth="1"/>
    <col min="11" max="11" width="3.8515625" style="19" customWidth="1" outlineLevel="1"/>
    <col min="12" max="12" width="16.00390625" style="6" hidden="1" customWidth="1" outlineLevel="1"/>
    <col min="13" max="13" width="11.7109375" style="19" hidden="1" customWidth="1" outlineLevel="1"/>
    <col min="14" max="17" width="10.8515625" style="19" hidden="1" customWidth="1" outlineLevel="1"/>
    <col min="18" max="18" width="11.28125" style="19" hidden="1" customWidth="1" outlineLevel="1"/>
    <col min="19" max="19" width="11.8515625" style="17" hidden="1" customWidth="1" outlineLevel="1"/>
    <col min="20" max="20" width="16.00390625" style="33" hidden="1" customWidth="1" outlineLevel="1"/>
    <col min="21" max="21" width="16.00390625" style="34" hidden="1" customWidth="1" outlineLevel="1"/>
    <col min="22" max="22" width="16.00390625" style="33" hidden="1" customWidth="1" outlineLevel="1"/>
    <col min="23" max="23" width="16.00390625" style="34" hidden="1" customWidth="1" outlineLevel="1"/>
    <col min="24" max="25" width="10.8515625" style="19" customWidth="1" collapsed="1"/>
    <col min="26" max="16384" width="10.8515625" style="19" customWidth="1"/>
  </cols>
  <sheetData>
    <row r="1" spans="2:23" ht="31.5" customHeight="1">
      <c r="B1" s="38"/>
      <c r="C1" s="18"/>
      <c r="D1" s="18"/>
      <c r="E1" s="18"/>
      <c r="F1" s="18"/>
      <c r="G1" s="18"/>
      <c r="H1" s="18"/>
      <c r="I1" s="18"/>
      <c r="J1" s="18"/>
      <c r="L1" s="61"/>
      <c r="M1" s="61"/>
      <c r="N1" s="61"/>
      <c r="O1" s="61"/>
      <c r="P1" s="61"/>
      <c r="Q1" s="61"/>
      <c r="R1" s="61"/>
      <c r="S1" s="61"/>
      <c r="T1" s="62"/>
      <c r="U1" s="53"/>
      <c r="V1" s="53"/>
      <c r="W1" s="53"/>
    </row>
    <row r="2" spans="3:23" ht="22.5" customHeight="1">
      <c r="C2" s="22"/>
      <c r="D2" s="23"/>
      <c r="E2" s="6"/>
      <c r="F2" s="6"/>
      <c r="G2" s="6"/>
      <c r="H2" s="6"/>
      <c r="L2" s="61"/>
      <c r="M2" s="63"/>
      <c r="N2" s="63"/>
      <c r="O2" s="63"/>
      <c r="P2" s="63"/>
      <c r="Q2" s="63"/>
      <c r="R2" s="63"/>
      <c r="S2" s="63"/>
      <c r="T2" s="64"/>
      <c r="U2" s="65"/>
      <c r="V2" s="65"/>
      <c r="W2" s="65"/>
    </row>
    <row r="3" spans="1:23" s="28" customFormat="1" ht="19.5" customHeight="1">
      <c r="A3" s="8"/>
      <c r="B3" s="37"/>
      <c r="C3" s="26"/>
      <c r="D3" s="27"/>
      <c r="E3" s="9"/>
      <c r="F3" s="9"/>
      <c r="H3" s="9"/>
      <c r="L3" s="9"/>
      <c r="M3" s="131" t="s">
        <v>181</v>
      </c>
      <c r="N3" s="132"/>
      <c r="O3" s="132"/>
      <c r="P3" s="132"/>
      <c r="Q3" s="132"/>
      <c r="R3" s="132"/>
      <c r="S3" s="133"/>
      <c r="T3" s="98"/>
      <c r="U3" s="101"/>
      <c r="V3" s="104"/>
      <c r="W3" s="106"/>
    </row>
    <row r="4" spans="1:23" s="28" customFormat="1" ht="45">
      <c r="A4" s="160" t="s">
        <v>48</v>
      </c>
      <c r="B4" s="160"/>
      <c r="C4" s="113" t="s">
        <v>6</v>
      </c>
      <c r="D4" s="113" t="b">
        <v>0</v>
      </c>
      <c r="E4" s="113" t="s">
        <v>166</v>
      </c>
      <c r="F4" s="113" t="s">
        <v>167</v>
      </c>
      <c r="G4" s="113" t="s">
        <v>168</v>
      </c>
      <c r="H4" s="113" t="s">
        <v>7</v>
      </c>
      <c r="I4" s="82" t="s">
        <v>165</v>
      </c>
      <c r="J4" s="82" t="s">
        <v>179</v>
      </c>
      <c r="L4" s="140" t="s">
        <v>180</v>
      </c>
      <c r="M4" s="116">
        <v>0</v>
      </c>
      <c r="N4" s="116">
        <v>0.2</v>
      </c>
      <c r="O4" s="116">
        <v>0.4</v>
      </c>
      <c r="P4" s="116">
        <v>0.6</v>
      </c>
      <c r="Q4" s="116">
        <v>0.8</v>
      </c>
      <c r="R4" s="116">
        <v>1</v>
      </c>
      <c r="S4" s="111" t="s">
        <v>34</v>
      </c>
      <c r="T4" s="99"/>
      <c r="U4" s="102"/>
      <c r="V4" s="105"/>
      <c r="W4" s="93"/>
    </row>
    <row r="5" spans="1:23" s="28" customFormat="1" ht="33.75" customHeight="1">
      <c r="A5" s="137" t="s">
        <v>1</v>
      </c>
      <c r="B5" s="138"/>
      <c r="C5" s="138"/>
      <c r="D5" s="138"/>
      <c r="E5" s="138"/>
      <c r="F5" s="138"/>
      <c r="G5" s="138"/>
      <c r="H5" s="138"/>
      <c r="I5" s="138"/>
      <c r="J5" s="139"/>
      <c r="L5" s="141"/>
      <c r="M5" s="117"/>
      <c r="N5" s="117"/>
      <c r="O5" s="117"/>
      <c r="P5" s="117"/>
      <c r="Q5" s="117"/>
      <c r="R5" s="117"/>
      <c r="S5" s="112" t="s">
        <v>35</v>
      </c>
      <c r="T5" s="118" t="s">
        <v>30</v>
      </c>
      <c r="U5" s="119" t="s">
        <v>31</v>
      </c>
      <c r="V5" s="120" t="s">
        <v>2</v>
      </c>
      <c r="W5" s="114" t="s">
        <v>32</v>
      </c>
    </row>
    <row r="6" spans="1:23" s="28" customFormat="1" ht="30.75" customHeight="1">
      <c r="A6" s="142" t="s">
        <v>29</v>
      </c>
      <c r="B6" s="143"/>
      <c r="C6" s="143"/>
      <c r="D6" s="143"/>
      <c r="E6" s="143"/>
      <c r="F6" s="143"/>
      <c r="G6" s="143"/>
      <c r="H6" s="143"/>
      <c r="I6" s="143"/>
      <c r="J6" s="144"/>
      <c r="L6" s="109" t="s">
        <v>33</v>
      </c>
      <c r="M6" s="10" t="s">
        <v>183</v>
      </c>
      <c r="N6" s="11" t="b">
        <v>0</v>
      </c>
      <c r="O6" s="35" t="s">
        <v>166</v>
      </c>
      <c r="P6" s="11" t="s">
        <v>167</v>
      </c>
      <c r="Q6" s="11" t="s">
        <v>168</v>
      </c>
      <c r="R6" s="11" t="s">
        <v>184</v>
      </c>
      <c r="S6" s="110"/>
      <c r="T6" s="118"/>
      <c r="U6" s="119"/>
      <c r="V6" s="120"/>
      <c r="W6" s="114"/>
    </row>
    <row r="7" spans="1:23" s="28" customFormat="1" ht="42.75" customHeight="1">
      <c r="A7" s="145" t="s">
        <v>37</v>
      </c>
      <c r="B7" s="146"/>
      <c r="C7" s="146"/>
      <c r="D7" s="146"/>
      <c r="E7" s="146"/>
      <c r="F7" s="146"/>
      <c r="G7" s="146"/>
      <c r="H7" s="146"/>
      <c r="I7" s="146"/>
      <c r="J7" s="147"/>
      <c r="L7" s="108"/>
      <c r="M7" s="94"/>
      <c r="N7" s="94"/>
      <c r="O7" s="95"/>
      <c r="P7" s="96"/>
      <c r="Q7" s="97"/>
      <c r="R7" s="96"/>
      <c r="S7" s="95"/>
      <c r="T7" s="118"/>
      <c r="U7" s="119"/>
      <c r="V7" s="121"/>
      <c r="W7" s="115"/>
    </row>
    <row r="8" spans="1:23" s="28" customFormat="1" ht="37.5" customHeight="1">
      <c r="A8" s="148" t="s">
        <v>24</v>
      </c>
      <c r="B8" s="149"/>
      <c r="C8" s="149"/>
      <c r="D8" s="149"/>
      <c r="E8" s="149"/>
      <c r="F8" s="149"/>
      <c r="G8" s="149"/>
      <c r="H8" s="149"/>
      <c r="I8" s="149"/>
      <c r="J8" s="150"/>
      <c r="L8" s="49"/>
      <c r="M8" s="50"/>
      <c r="N8" s="50"/>
      <c r="O8" s="46"/>
      <c r="P8" s="47"/>
      <c r="Q8" s="36"/>
      <c r="R8" s="47"/>
      <c r="S8" s="47"/>
      <c r="T8" s="100"/>
      <c r="U8" s="103"/>
      <c r="V8" s="48">
        <f>V9+V45+V81+V114</f>
        <v>1</v>
      </c>
      <c r="W8" s="107">
        <f>W9+W45+W81+W114</f>
        <v>0.9999999999999993</v>
      </c>
    </row>
    <row r="9" spans="1:23" s="28" customFormat="1" ht="30" customHeight="1">
      <c r="A9" s="151" t="s">
        <v>3</v>
      </c>
      <c r="B9" s="152"/>
      <c r="C9" s="152"/>
      <c r="D9" s="152"/>
      <c r="E9" s="152"/>
      <c r="F9" s="152"/>
      <c r="G9" s="152"/>
      <c r="H9" s="152"/>
      <c r="I9" s="152"/>
      <c r="J9" s="153"/>
      <c r="K9" s="29"/>
      <c r="L9" s="85"/>
      <c r="M9" s="86"/>
      <c r="N9" s="86"/>
      <c r="O9" s="86"/>
      <c r="P9" s="86"/>
      <c r="Q9" s="86"/>
      <c r="R9" s="86"/>
      <c r="S9" s="87"/>
      <c r="T9" s="45">
        <f>SUM(T10:T44)</f>
        <v>0.9999999999999993</v>
      </c>
      <c r="U9" s="15">
        <f>SUM(U10:U44)</f>
        <v>0.9999999999999993</v>
      </c>
      <c r="V9" s="48">
        <f>1/4</f>
        <v>0.25</v>
      </c>
      <c r="W9" s="88">
        <f>U9*V9</f>
        <v>0.24999999999999983</v>
      </c>
    </row>
    <row r="10" spans="1:23" s="28" customFormat="1" ht="21.75" customHeight="1">
      <c r="A10" s="134" t="s">
        <v>49</v>
      </c>
      <c r="B10" s="135"/>
      <c r="C10" s="135"/>
      <c r="D10" s="135"/>
      <c r="E10" s="135"/>
      <c r="F10" s="135"/>
      <c r="G10" s="135"/>
      <c r="H10" s="135"/>
      <c r="I10" s="135"/>
      <c r="J10" s="136"/>
      <c r="L10" s="57"/>
      <c r="M10" s="58"/>
      <c r="N10" s="58"/>
      <c r="O10" s="58"/>
      <c r="P10" s="58"/>
      <c r="Q10" s="58"/>
      <c r="R10" s="58"/>
      <c r="S10" s="59"/>
      <c r="T10" s="60"/>
      <c r="U10" s="15"/>
      <c r="V10" s="55"/>
      <c r="W10" s="52"/>
    </row>
    <row r="11" spans="1:23" s="28" customFormat="1" ht="48.75" customHeight="1">
      <c r="A11" s="12" t="s">
        <v>41</v>
      </c>
      <c r="B11" s="39" t="s">
        <v>185</v>
      </c>
      <c r="C11" s="90"/>
      <c r="D11" s="90"/>
      <c r="E11" s="90"/>
      <c r="F11" s="90"/>
      <c r="G11" s="90"/>
      <c r="H11" s="90"/>
      <c r="I11" s="30"/>
      <c r="J11" s="30"/>
      <c r="L11" s="13">
        <v>6</v>
      </c>
      <c r="M11" s="13">
        <f>IF($L11=1,M$4,"")</f>
      </c>
      <c r="N11" s="13">
        <f>IF($L11=2,N$4,"")</f>
      </c>
      <c r="O11" s="13">
        <f>IF($L11=3,O$4,"")</f>
      </c>
      <c r="P11" s="13">
        <f>IF($L11=4,P$4,"")</f>
      </c>
      <c r="Q11" s="13">
        <f>IF($L11=5,Q$4,"")</f>
      </c>
      <c r="R11" s="13">
        <f>IF($L11=6,R$4,"")</f>
        <v>1</v>
      </c>
      <c r="S11" s="13">
        <f>SUM(M11:R11)</f>
        <v>1</v>
      </c>
      <c r="T11" s="68">
        <f>1/COUNTA($B$11:$B$17,$B$19:$B$21,$B$23:$B$25,$B$27:$B$28,$B$30:$B$31,$B$33:$B$36,$B$38:$B$40,$B$42:$B$44)</f>
        <v>0.037037037037037035</v>
      </c>
      <c r="U11" s="16">
        <f>S11*T11</f>
        <v>0.037037037037037035</v>
      </c>
      <c r="V11" s="56"/>
      <c r="W11" s="52"/>
    </row>
    <row r="12" spans="1:23" s="28" customFormat="1" ht="49.5" customHeight="1">
      <c r="A12" s="14" t="s">
        <v>42</v>
      </c>
      <c r="B12" s="39" t="s">
        <v>187</v>
      </c>
      <c r="C12" s="91"/>
      <c r="D12" s="91"/>
      <c r="E12" s="91"/>
      <c r="F12" s="91"/>
      <c r="G12" s="91"/>
      <c r="H12" s="91"/>
      <c r="I12" s="31"/>
      <c r="J12" s="31"/>
      <c r="L12" s="13">
        <v>6</v>
      </c>
      <c r="M12" s="13">
        <f aca="true" t="shared" si="0" ref="M12:M17">IF($L12=1,M$4,"")</f>
      </c>
      <c r="N12" s="13">
        <f aca="true" t="shared" si="1" ref="N12:N17">IF($L12=2,N$4,"")</f>
      </c>
      <c r="O12" s="13">
        <f aca="true" t="shared" si="2" ref="O12:O17">IF($L12=3,O$4,"")</f>
      </c>
      <c r="P12" s="13">
        <f aca="true" t="shared" si="3" ref="P12:P17">IF($L12=4,P$4,"")</f>
      </c>
      <c r="Q12" s="13">
        <f aca="true" t="shared" si="4" ref="Q12:Q17">IF($L12=5,Q$4,"")</f>
      </c>
      <c r="R12" s="13">
        <f aca="true" t="shared" si="5" ref="R12:R17">IF($L12=6,R$4,"")</f>
        <v>1</v>
      </c>
      <c r="S12" s="13">
        <f aca="true" t="shared" si="6" ref="S12:S17">SUM(M12:R12)</f>
        <v>1</v>
      </c>
      <c r="T12" s="68">
        <f aca="true" t="shared" si="7" ref="T12:T44">1/COUNTA($B$11:$B$17,$B$19:$B$21,$B$23:$B$25,$B$27:$B$28,$B$30:$B$31,$B$33:$B$36,$B$38:$B$40,$B$42:$B$44)</f>
        <v>0.037037037037037035</v>
      </c>
      <c r="U12" s="16">
        <f aca="true" t="shared" si="8" ref="U12:U17">S12*T12</f>
        <v>0.037037037037037035</v>
      </c>
      <c r="V12" s="56"/>
      <c r="W12" s="52"/>
    </row>
    <row r="13" spans="1:23" s="28" customFormat="1" ht="48.75" customHeight="1">
      <c r="A13" s="12" t="s">
        <v>43</v>
      </c>
      <c r="B13" s="39" t="s">
        <v>186</v>
      </c>
      <c r="C13" s="90"/>
      <c r="D13" s="90"/>
      <c r="E13" s="90"/>
      <c r="F13" s="90"/>
      <c r="G13" s="90"/>
      <c r="H13" s="90"/>
      <c r="I13" s="163" t="s">
        <v>9</v>
      </c>
      <c r="J13" s="30"/>
      <c r="L13" s="13">
        <v>6</v>
      </c>
      <c r="M13" s="13">
        <f t="shared" si="0"/>
      </c>
      <c r="N13" s="13">
        <f t="shared" si="1"/>
      </c>
      <c r="O13" s="13">
        <f t="shared" si="2"/>
      </c>
      <c r="P13" s="13">
        <f t="shared" si="3"/>
      </c>
      <c r="Q13" s="13">
        <f t="shared" si="4"/>
      </c>
      <c r="R13" s="13">
        <f t="shared" si="5"/>
        <v>1</v>
      </c>
      <c r="S13" s="13">
        <f t="shared" si="6"/>
        <v>1</v>
      </c>
      <c r="T13" s="68">
        <f t="shared" si="7"/>
        <v>0.037037037037037035</v>
      </c>
      <c r="U13" s="16">
        <f t="shared" si="8"/>
        <v>0.037037037037037035</v>
      </c>
      <c r="V13" s="56"/>
      <c r="W13" s="52"/>
    </row>
    <row r="14" spans="1:23" s="28" customFormat="1" ht="48.75" customHeight="1">
      <c r="A14" s="12" t="s">
        <v>44</v>
      </c>
      <c r="B14" s="39" t="s">
        <v>188</v>
      </c>
      <c r="C14" s="90"/>
      <c r="D14" s="90"/>
      <c r="E14" s="90"/>
      <c r="F14" s="90"/>
      <c r="G14" s="90"/>
      <c r="H14" s="90"/>
      <c r="I14" s="30"/>
      <c r="J14" s="30"/>
      <c r="L14" s="13">
        <v>6</v>
      </c>
      <c r="M14" s="13">
        <f t="shared" si="0"/>
      </c>
      <c r="N14" s="13">
        <f t="shared" si="1"/>
      </c>
      <c r="O14" s="13">
        <f t="shared" si="2"/>
      </c>
      <c r="P14" s="13">
        <f t="shared" si="3"/>
      </c>
      <c r="Q14" s="13">
        <f t="shared" si="4"/>
      </c>
      <c r="R14" s="13">
        <f t="shared" si="5"/>
        <v>1</v>
      </c>
      <c r="S14" s="13">
        <f t="shared" si="6"/>
        <v>1</v>
      </c>
      <c r="T14" s="68">
        <f t="shared" si="7"/>
        <v>0.037037037037037035</v>
      </c>
      <c r="U14" s="16">
        <f t="shared" si="8"/>
        <v>0.037037037037037035</v>
      </c>
      <c r="V14" s="56"/>
      <c r="W14" s="52"/>
    </row>
    <row r="15" spans="1:23" s="28" customFormat="1" ht="48.75" customHeight="1">
      <c r="A15" s="12" t="s">
        <v>45</v>
      </c>
      <c r="B15" s="39" t="s">
        <v>189</v>
      </c>
      <c r="C15" s="90"/>
      <c r="D15" s="90"/>
      <c r="E15" s="90"/>
      <c r="F15" s="90"/>
      <c r="G15" s="90"/>
      <c r="H15" s="90"/>
      <c r="I15" s="30" t="s">
        <v>8</v>
      </c>
      <c r="J15" s="30"/>
      <c r="L15" s="13">
        <v>6</v>
      </c>
      <c r="M15" s="13">
        <f t="shared" si="0"/>
      </c>
      <c r="N15" s="13">
        <f t="shared" si="1"/>
      </c>
      <c r="O15" s="13">
        <f t="shared" si="2"/>
      </c>
      <c r="P15" s="13">
        <f t="shared" si="3"/>
      </c>
      <c r="Q15" s="13">
        <f t="shared" si="4"/>
      </c>
      <c r="R15" s="13">
        <f t="shared" si="5"/>
        <v>1</v>
      </c>
      <c r="S15" s="13">
        <f t="shared" si="6"/>
        <v>1</v>
      </c>
      <c r="T15" s="68">
        <f t="shared" si="7"/>
        <v>0.037037037037037035</v>
      </c>
      <c r="U15" s="16">
        <f t="shared" si="8"/>
        <v>0.037037037037037035</v>
      </c>
      <c r="V15" s="56"/>
      <c r="W15" s="52"/>
    </row>
    <row r="16" spans="1:23" s="28" customFormat="1" ht="48.75" customHeight="1">
      <c r="A16" s="12" t="s">
        <v>46</v>
      </c>
      <c r="B16" s="39" t="s">
        <v>190</v>
      </c>
      <c r="C16" s="90"/>
      <c r="D16" s="90"/>
      <c r="E16" s="90"/>
      <c r="F16" s="90"/>
      <c r="G16" s="90"/>
      <c r="H16" s="90"/>
      <c r="I16" s="30"/>
      <c r="J16" s="30"/>
      <c r="L16" s="13">
        <v>6</v>
      </c>
      <c r="M16" s="13">
        <f t="shared" si="0"/>
      </c>
      <c r="N16" s="13">
        <f t="shared" si="1"/>
      </c>
      <c r="O16" s="13">
        <f t="shared" si="2"/>
      </c>
      <c r="P16" s="13">
        <f t="shared" si="3"/>
      </c>
      <c r="Q16" s="13">
        <f t="shared" si="4"/>
      </c>
      <c r="R16" s="13">
        <f t="shared" si="5"/>
        <v>1</v>
      </c>
      <c r="S16" s="13">
        <f t="shared" si="6"/>
        <v>1</v>
      </c>
      <c r="T16" s="68">
        <f t="shared" si="7"/>
        <v>0.037037037037037035</v>
      </c>
      <c r="U16" s="16">
        <f t="shared" si="8"/>
        <v>0.037037037037037035</v>
      </c>
      <c r="V16" s="56"/>
      <c r="W16" s="52"/>
    </row>
    <row r="17" spans="1:23" s="28" customFormat="1" ht="33.75" customHeight="1">
      <c r="A17" s="12" t="s">
        <v>47</v>
      </c>
      <c r="B17" s="39" t="s">
        <v>191</v>
      </c>
      <c r="C17" s="90"/>
      <c r="D17" s="90"/>
      <c r="E17" s="90"/>
      <c r="F17" s="90"/>
      <c r="G17" s="90"/>
      <c r="H17" s="90"/>
      <c r="I17" s="30"/>
      <c r="J17" s="30"/>
      <c r="L17" s="13">
        <v>6</v>
      </c>
      <c r="M17" s="13">
        <f t="shared" si="0"/>
      </c>
      <c r="N17" s="13">
        <f t="shared" si="1"/>
      </c>
      <c r="O17" s="13">
        <f t="shared" si="2"/>
      </c>
      <c r="P17" s="13">
        <f t="shared" si="3"/>
      </c>
      <c r="Q17" s="13">
        <f t="shared" si="4"/>
      </c>
      <c r="R17" s="13">
        <f t="shared" si="5"/>
        <v>1</v>
      </c>
      <c r="S17" s="13">
        <f t="shared" si="6"/>
        <v>1</v>
      </c>
      <c r="T17" s="68">
        <f t="shared" si="7"/>
        <v>0.037037037037037035</v>
      </c>
      <c r="U17" s="16">
        <f t="shared" si="8"/>
        <v>0.037037037037037035</v>
      </c>
      <c r="V17" s="56"/>
      <c r="W17" s="52"/>
    </row>
    <row r="18" spans="1:23" s="28" customFormat="1" ht="21.75" customHeight="1">
      <c r="A18" s="125" t="s">
        <v>50</v>
      </c>
      <c r="B18" s="126"/>
      <c r="C18" s="126"/>
      <c r="D18" s="126"/>
      <c r="E18" s="126"/>
      <c r="F18" s="126"/>
      <c r="G18" s="126"/>
      <c r="H18" s="126"/>
      <c r="I18" s="126"/>
      <c r="J18" s="127"/>
      <c r="L18" s="57"/>
      <c r="M18" s="58"/>
      <c r="N18" s="58"/>
      <c r="O18" s="58"/>
      <c r="P18" s="58"/>
      <c r="Q18" s="58"/>
      <c r="R18" s="58"/>
      <c r="S18" s="59"/>
      <c r="T18" s="69"/>
      <c r="U18" s="15"/>
      <c r="V18" s="56"/>
      <c r="W18" s="52"/>
    </row>
    <row r="19" spans="1:23" s="28" customFormat="1" ht="48.75" customHeight="1">
      <c r="A19" s="14" t="s">
        <v>41</v>
      </c>
      <c r="B19" s="40" t="s">
        <v>192</v>
      </c>
      <c r="C19" s="92"/>
      <c r="D19" s="92"/>
      <c r="E19" s="92"/>
      <c r="F19" s="92"/>
      <c r="G19" s="92"/>
      <c r="H19" s="92"/>
      <c r="I19" s="32"/>
      <c r="J19" s="32"/>
      <c r="L19" s="13">
        <v>6</v>
      </c>
      <c r="M19" s="13">
        <f>IF($L19=1,M$4,"")</f>
      </c>
      <c r="N19" s="13">
        <f>IF($L19=2,N$4,"")</f>
      </c>
      <c r="O19" s="13">
        <f>IF($L19=3,O$4,"")</f>
      </c>
      <c r="P19" s="13">
        <f>IF($L19=4,P$4,"")</f>
      </c>
      <c r="Q19" s="13">
        <f>IF($L19=5,Q$4,"")</f>
      </c>
      <c r="R19" s="13">
        <f>IF($L19=6,R$4,"")</f>
        <v>1</v>
      </c>
      <c r="S19" s="13">
        <f>SUM(M19:R19)</f>
        <v>1</v>
      </c>
      <c r="T19" s="68">
        <f t="shared" si="7"/>
        <v>0.037037037037037035</v>
      </c>
      <c r="U19" s="16">
        <f>S19*T19</f>
        <v>0.037037037037037035</v>
      </c>
      <c r="V19" s="56"/>
      <c r="W19" s="52"/>
    </row>
    <row r="20" spans="1:23" s="28" customFormat="1" ht="48.75" customHeight="1">
      <c r="A20" s="12" t="s">
        <v>42</v>
      </c>
      <c r="B20" s="39" t="s">
        <v>193</v>
      </c>
      <c r="C20" s="90"/>
      <c r="D20" s="90"/>
      <c r="E20" s="90"/>
      <c r="F20" s="90"/>
      <c r="G20" s="90"/>
      <c r="H20" s="90"/>
      <c r="I20" s="30"/>
      <c r="J20" s="30"/>
      <c r="L20" s="13">
        <v>6</v>
      </c>
      <c r="M20" s="13">
        <f>IF($L20=1,M$4,"")</f>
      </c>
      <c r="N20" s="13">
        <f>IF($L20=2,N$4,"")</f>
      </c>
      <c r="O20" s="13">
        <f>IF($L20=3,O$4,"")</f>
      </c>
      <c r="P20" s="13">
        <f>IF($L20=4,P$4,"")</f>
      </c>
      <c r="Q20" s="13">
        <f>IF($L20=5,Q$4,"")</f>
      </c>
      <c r="R20" s="13">
        <f>IF($L20=6,R$4,"")</f>
        <v>1</v>
      </c>
      <c r="S20" s="13">
        <f>SUM(M20:R20)</f>
        <v>1</v>
      </c>
      <c r="T20" s="68">
        <f t="shared" si="7"/>
        <v>0.037037037037037035</v>
      </c>
      <c r="U20" s="16">
        <f>S20*T20</f>
        <v>0.037037037037037035</v>
      </c>
      <c r="V20" s="56"/>
      <c r="W20" s="66"/>
    </row>
    <row r="21" spans="1:23" s="28" customFormat="1" ht="74.25" customHeight="1">
      <c r="A21" s="12" t="s">
        <v>43</v>
      </c>
      <c r="B21" s="39" t="s">
        <v>194</v>
      </c>
      <c r="C21" s="90"/>
      <c r="D21" s="90"/>
      <c r="E21" s="90"/>
      <c r="F21" s="90"/>
      <c r="G21" s="90"/>
      <c r="H21" s="90"/>
      <c r="I21" s="30"/>
      <c r="J21" s="30"/>
      <c r="L21" s="13">
        <v>6</v>
      </c>
      <c r="M21" s="13">
        <f>IF($L21=1,M$4,"")</f>
      </c>
      <c r="N21" s="13">
        <f>IF($L21=2,N$4,"")</f>
      </c>
      <c r="O21" s="13">
        <f>IF($L21=3,O$4,"")</f>
      </c>
      <c r="P21" s="13">
        <f>IF($L21=4,P$4,"")</f>
      </c>
      <c r="Q21" s="13">
        <f>IF($L21=5,Q$4,"")</f>
      </c>
      <c r="R21" s="13">
        <f>IF($L21=6,R$4,"")</f>
        <v>1</v>
      </c>
      <c r="S21" s="13">
        <f>SUM(M21:R21)</f>
        <v>1</v>
      </c>
      <c r="T21" s="68">
        <f t="shared" si="7"/>
        <v>0.037037037037037035</v>
      </c>
      <c r="U21" s="16">
        <f>S21*T21</f>
        <v>0.037037037037037035</v>
      </c>
      <c r="V21" s="56"/>
      <c r="W21" s="66"/>
    </row>
    <row r="22" spans="1:23" s="28" customFormat="1" ht="21.75" customHeight="1">
      <c r="A22" s="125" t="s">
        <v>51</v>
      </c>
      <c r="B22" s="126"/>
      <c r="C22" s="126"/>
      <c r="D22" s="126"/>
      <c r="E22" s="126"/>
      <c r="F22" s="126"/>
      <c r="G22" s="126"/>
      <c r="H22" s="126"/>
      <c r="I22" s="126"/>
      <c r="J22" s="127"/>
      <c r="L22" s="57"/>
      <c r="M22" s="58"/>
      <c r="N22" s="58"/>
      <c r="O22" s="58"/>
      <c r="P22" s="58"/>
      <c r="Q22" s="58"/>
      <c r="R22" s="58"/>
      <c r="S22" s="59"/>
      <c r="T22" s="69"/>
      <c r="U22" s="15"/>
      <c r="V22" s="56"/>
      <c r="W22" s="66"/>
    </row>
    <row r="23" spans="1:23" s="28" customFormat="1" ht="48.75" customHeight="1">
      <c r="A23" s="12" t="s">
        <v>41</v>
      </c>
      <c r="B23" s="39" t="s">
        <v>152</v>
      </c>
      <c r="C23" s="90"/>
      <c r="D23" s="90"/>
      <c r="E23" s="90"/>
      <c r="F23" s="90"/>
      <c r="G23" s="90"/>
      <c r="H23" s="90"/>
      <c r="I23" s="30"/>
      <c r="J23" s="30"/>
      <c r="L23" s="13">
        <v>6</v>
      </c>
      <c r="M23" s="13">
        <f>IF($L23=1,M$4,"")</f>
      </c>
      <c r="N23" s="13">
        <f>IF($L23=2,N$4,"")</f>
      </c>
      <c r="O23" s="13">
        <f>IF($L23=3,O$4,"")</f>
      </c>
      <c r="P23" s="13">
        <f>IF($L23=4,P$4,"")</f>
      </c>
      <c r="Q23" s="13">
        <f>IF($L23=5,Q$4,"")</f>
      </c>
      <c r="R23" s="13">
        <f>IF($L23=6,R$4,"")</f>
        <v>1</v>
      </c>
      <c r="S23" s="13">
        <f>SUM(M23:R23)</f>
        <v>1</v>
      </c>
      <c r="T23" s="68">
        <f t="shared" si="7"/>
        <v>0.037037037037037035</v>
      </c>
      <c r="U23" s="16">
        <f>S23*T23</f>
        <v>0.037037037037037035</v>
      </c>
      <c r="V23" s="56"/>
      <c r="W23" s="66"/>
    </row>
    <row r="24" spans="1:23" s="28" customFormat="1" ht="48.75" customHeight="1">
      <c r="A24" s="12" t="s">
        <v>42</v>
      </c>
      <c r="B24" s="39" t="s">
        <v>153</v>
      </c>
      <c r="C24" s="90"/>
      <c r="D24" s="90"/>
      <c r="E24" s="90"/>
      <c r="F24" s="90"/>
      <c r="G24" s="90"/>
      <c r="H24" s="90"/>
      <c r="I24" s="30"/>
      <c r="J24" s="30"/>
      <c r="L24" s="13">
        <v>6</v>
      </c>
      <c r="M24" s="13">
        <f>IF($L24=1,M$4,"")</f>
      </c>
      <c r="N24" s="13">
        <f>IF($L24=2,N$4,"")</f>
      </c>
      <c r="O24" s="13">
        <f>IF($L24=3,O$4,"")</f>
      </c>
      <c r="P24" s="13">
        <f>IF($L24=4,P$4,"")</f>
      </c>
      <c r="Q24" s="13">
        <f>IF($L24=5,Q$4,"")</f>
      </c>
      <c r="R24" s="13">
        <f>IF($L24=6,R$4,"")</f>
        <v>1</v>
      </c>
      <c r="S24" s="13">
        <f>SUM(M24:R24)</f>
        <v>1</v>
      </c>
      <c r="T24" s="68">
        <f t="shared" si="7"/>
        <v>0.037037037037037035</v>
      </c>
      <c r="U24" s="16">
        <f>S24*T24</f>
        <v>0.037037037037037035</v>
      </c>
      <c r="V24" s="56"/>
      <c r="W24" s="66"/>
    </row>
    <row r="25" spans="1:23" s="28" customFormat="1" ht="48.75" customHeight="1">
      <c r="A25" s="12" t="s">
        <v>43</v>
      </c>
      <c r="B25" s="39" t="s">
        <v>154</v>
      </c>
      <c r="C25" s="90"/>
      <c r="D25" s="90"/>
      <c r="E25" s="90"/>
      <c r="F25" s="90"/>
      <c r="G25" s="90"/>
      <c r="H25" s="90"/>
      <c r="I25" s="30"/>
      <c r="J25" s="30"/>
      <c r="L25" s="13">
        <v>6</v>
      </c>
      <c r="M25" s="13">
        <f>IF($L25=1,M$4,"")</f>
      </c>
      <c r="N25" s="13">
        <f>IF($L25=2,N$4,"")</f>
      </c>
      <c r="O25" s="13">
        <f>IF($L25=3,O$4,"")</f>
      </c>
      <c r="P25" s="13">
        <f>IF($L25=4,P$4,"")</f>
      </c>
      <c r="Q25" s="13">
        <f>IF($L25=5,Q$4,"")</f>
      </c>
      <c r="R25" s="13">
        <f>IF($L25=6,R$4,"")</f>
        <v>1</v>
      </c>
      <c r="S25" s="13">
        <f>SUM(M25:R25)</f>
        <v>1</v>
      </c>
      <c r="T25" s="68">
        <f t="shared" si="7"/>
        <v>0.037037037037037035</v>
      </c>
      <c r="U25" s="16">
        <f>S25*T25</f>
        <v>0.037037037037037035</v>
      </c>
      <c r="V25" s="56"/>
      <c r="W25" s="66"/>
    </row>
    <row r="26" spans="1:23" s="28" customFormat="1" ht="21.75" customHeight="1">
      <c r="A26" s="125" t="s">
        <v>52</v>
      </c>
      <c r="B26" s="126"/>
      <c r="C26" s="126"/>
      <c r="D26" s="126"/>
      <c r="E26" s="126"/>
      <c r="F26" s="126"/>
      <c r="G26" s="126"/>
      <c r="H26" s="126"/>
      <c r="I26" s="126"/>
      <c r="J26" s="127"/>
      <c r="L26" s="57"/>
      <c r="M26" s="58"/>
      <c r="N26" s="58"/>
      <c r="O26" s="58"/>
      <c r="P26" s="58"/>
      <c r="Q26" s="58"/>
      <c r="R26" s="58"/>
      <c r="S26" s="59"/>
      <c r="T26" s="69"/>
      <c r="U26" s="15"/>
      <c r="V26" s="56"/>
      <c r="W26" s="66"/>
    </row>
    <row r="27" spans="1:23" s="28" customFormat="1" ht="72.75" customHeight="1">
      <c r="A27" s="12" t="s">
        <v>41</v>
      </c>
      <c r="B27" s="39" t="s">
        <v>155</v>
      </c>
      <c r="C27" s="90"/>
      <c r="D27" s="90"/>
      <c r="E27" s="90"/>
      <c r="F27" s="90"/>
      <c r="G27" s="90"/>
      <c r="H27" s="90"/>
      <c r="I27" s="30"/>
      <c r="J27" s="30"/>
      <c r="L27" s="13">
        <v>6</v>
      </c>
      <c r="M27" s="13">
        <f>IF($L27=1,M$4,"")</f>
      </c>
      <c r="N27" s="13">
        <f>IF($L27=2,N$4,"")</f>
      </c>
      <c r="O27" s="13">
        <f>IF($L27=3,O$4,"")</f>
      </c>
      <c r="P27" s="13">
        <f>IF($L27=4,P$4,"")</f>
      </c>
      <c r="Q27" s="13">
        <f>IF($L27=5,Q$4,"")</f>
      </c>
      <c r="R27" s="13">
        <f>IF($L27=6,R$4,"")</f>
        <v>1</v>
      </c>
      <c r="S27" s="13">
        <f>SUM(M27:R27)</f>
        <v>1</v>
      </c>
      <c r="T27" s="68">
        <f t="shared" si="7"/>
        <v>0.037037037037037035</v>
      </c>
      <c r="U27" s="16">
        <f>S27*T27</f>
        <v>0.037037037037037035</v>
      </c>
      <c r="V27" s="56"/>
      <c r="W27" s="66"/>
    </row>
    <row r="28" spans="1:23" s="28" customFormat="1" ht="48.75" customHeight="1">
      <c r="A28" s="12" t="s">
        <v>42</v>
      </c>
      <c r="B28" s="39" t="s">
        <v>156</v>
      </c>
      <c r="C28" s="90"/>
      <c r="D28" s="90"/>
      <c r="E28" s="90"/>
      <c r="F28" s="90"/>
      <c r="G28" s="90"/>
      <c r="H28" s="90"/>
      <c r="I28" s="30"/>
      <c r="J28" s="30"/>
      <c r="L28" s="13">
        <v>6</v>
      </c>
      <c r="M28" s="13">
        <f>IF($L28=1,M$4,"")</f>
      </c>
      <c r="N28" s="13">
        <f>IF($L28=2,N$4,"")</f>
      </c>
      <c r="O28" s="13">
        <f>IF($L28=3,O$4,"")</f>
      </c>
      <c r="P28" s="13">
        <f>IF($L28=4,P$4,"")</f>
      </c>
      <c r="Q28" s="13">
        <f>IF($L28=5,Q$4,"")</f>
      </c>
      <c r="R28" s="13">
        <f>IF($L28=6,R$4,"")</f>
        <v>1</v>
      </c>
      <c r="S28" s="13">
        <f>SUM(M28:R28)</f>
        <v>1</v>
      </c>
      <c r="T28" s="68">
        <f t="shared" si="7"/>
        <v>0.037037037037037035</v>
      </c>
      <c r="U28" s="16">
        <f>S28*T28</f>
        <v>0.037037037037037035</v>
      </c>
      <c r="V28" s="56"/>
      <c r="W28" s="66"/>
    </row>
    <row r="29" spans="1:23" s="28" customFormat="1" ht="21.75" customHeight="1">
      <c r="A29" s="125" t="s">
        <v>53</v>
      </c>
      <c r="B29" s="126"/>
      <c r="C29" s="126"/>
      <c r="D29" s="126"/>
      <c r="E29" s="126"/>
      <c r="F29" s="126"/>
      <c r="G29" s="126"/>
      <c r="H29" s="126"/>
      <c r="I29" s="126"/>
      <c r="J29" s="127"/>
      <c r="L29" s="57"/>
      <c r="M29" s="58"/>
      <c r="N29" s="58"/>
      <c r="O29" s="58"/>
      <c r="P29" s="58"/>
      <c r="Q29" s="58"/>
      <c r="R29" s="58"/>
      <c r="S29" s="59"/>
      <c r="T29" s="69"/>
      <c r="U29" s="15"/>
      <c r="V29" s="56"/>
      <c r="W29" s="66"/>
    </row>
    <row r="30" spans="1:23" s="28" customFormat="1" ht="33.75" customHeight="1">
      <c r="A30" s="12" t="s">
        <v>41</v>
      </c>
      <c r="B30" s="39" t="s">
        <v>157</v>
      </c>
      <c r="C30" s="90"/>
      <c r="D30" s="90"/>
      <c r="E30" s="90"/>
      <c r="F30" s="90"/>
      <c r="G30" s="90"/>
      <c r="H30" s="90"/>
      <c r="I30" s="30"/>
      <c r="J30" s="30"/>
      <c r="L30" s="13">
        <v>6</v>
      </c>
      <c r="M30" s="13">
        <f>IF($L30=1,M$4,"")</f>
      </c>
      <c r="N30" s="13">
        <f>IF($L30=2,N$4,"")</f>
      </c>
      <c r="O30" s="13">
        <f>IF($L30=3,O$4,"")</f>
      </c>
      <c r="P30" s="13">
        <f>IF($L30=4,P$4,"")</f>
      </c>
      <c r="Q30" s="13">
        <f>IF($L30=5,Q$4,"")</f>
      </c>
      <c r="R30" s="13">
        <f>IF($L30=6,R$4,"")</f>
        <v>1</v>
      </c>
      <c r="S30" s="13">
        <f>SUM(M30:R30)</f>
        <v>1</v>
      </c>
      <c r="T30" s="68">
        <f t="shared" si="7"/>
        <v>0.037037037037037035</v>
      </c>
      <c r="U30" s="16">
        <f>S30*T30</f>
        <v>0.037037037037037035</v>
      </c>
      <c r="V30" s="56"/>
      <c r="W30" s="66"/>
    </row>
    <row r="31" spans="1:23" s="28" customFormat="1" ht="48.75" customHeight="1">
      <c r="A31" s="12" t="s">
        <v>42</v>
      </c>
      <c r="B31" s="39" t="s">
        <v>158</v>
      </c>
      <c r="C31" s="90"/>
      <c r="D31" s="90"/>
      <c r="E31" s="90"/>
      <c r="F31" s="90"/>
      <c r="G31" s="90"/>
      <c r="H31" s="90"/>
      <c r="I31" s="30"/>
      <c r="J31" s="30"/>
      <c r="L31" s="13">
        <v>6</v>
      </c>
      <c r="M31" s="13">
        <f>IF($L31=1,M$4,"")</f>
      </c>
      <c r="N31" s="13">
        <f>IF($L31=2,N$4,"")</f>
      </c>
      <c r="O31" s="13">
        <f>IF($L31=3,O$4,"")</f>
      </c>
      <c r="P31" s="13">
        <f>IF($L31=4,P$4,"")</f>
      </c>
      <c r="Q31" s="13">
        <f>IF($L31=5,Q$4,"")</f>
      </c>
      <c r="R31" s="13">
        <f>IF($L31=6,R$4,"")</f>
        <v>1</v>
      </c>
      <c r="S31" s="13">
        <f>SUM(M31:R31)</f>
        <v>1</v>
      </c>
      <c r="T31" s="68">
        <f t="shared" si="7"/>
        <v>0.037037037037037035</v>
      </c>
      <c r="U31" s="16">
        <f>S31*T31</f>
        <v>0.037037037037037035</v>
      </c>
      <c r="V31" s="56"/>
      <c r="W31" s="66"/>
    </row>
    <row r="32" spans="1:23" s="28" customFormat="1" ht="21.75" customHeight="1">
      <c r="A32" s="125" t="s">
        <v>54</v>
      </c>
      <c r="B32" s="126"/>
      <c r="C32" s="126"/>
      <c r="D32" s="126"/>
      <c r="E32" s="126"/>
      <c r="F32" s="126"/>
      <c r="G32" s="126"/>
      <c r="H32" s="126"/>
      <c r="I32" s="126"/>
      <c r="J32" s="127"/>
      <c r="L32" s="57"/>
      <c r="M32" s="58"/>
      <c r="N32" s="58"/>
      <c r="O32" s="58"/>
      <c r="P32" s="58"/>
      <c r="Q32" s="58"/>
      <c r="R32" s="58"/>
      <c r="S32" s="59"/>
      <c r="T32" s="69"/>
      <c r="U32" s="15"/>
      <c r="V32" s="56"/>
      <c r="W32" s="66"/>
    </row>
    <row r="33" spans="1:23" s="28" customFormat="1" ht="48.75" customHeight="1">
      <c r="A33" s="12" t="s">
        <v>41</v>
      </c>
      <c r="B33" s="39" t="s">
        <v>159</v>
      </c>
      <c r="C33" s="90"/>
      <c r="D33" s="90"/>
      <c r="E33" s="90"/>
      <c r="F33" s="90"/>
      <c r="G33" s="90"/>
      <c r="H33" s="90"/>
      <c r="I33" s="30"/>
      <c r="J33" s="30"/>
      <c r="L33" s="13">
        <v>6</v>
      </c>
      <c r="M33" s="13">
        <f>IF($L33=1,M$4,"")</f>
      </c>
      <c r="N33" s="13">
        <f>IF($L33=2,N$4,"")</f>
      </c>
      <c r="O33" s="13">
        <f>IF($L33=3,O$4,"")</f>
      </c>
      <c r="P33" s="13">
        <f>IF($L33=4,P$4,"")</f>
      </c>
      <c r="Q33" s="13">
        <f>IF($L33=5,Q$4,"")</f>
      </c>
      <c r="R33" s="13">
        <f>IF($L33=6,R$4,"")</f>
        <v>1</v>
      </c>
      <c r="S33" s="13">
        <f>SUM(M33:R33)</f>
        <v>1</v>
      </c>
      <c r="T33" s="68">
        <f t="shared" si="7"/>
        <v>0.037037037037037035</v>
      </c>
      <c r="U33" s="16">
        <f>S33*T33</f>
        <v>0.037037037037037035</v>
      </c>
      <c r="V33" s="56"/>
      <c r="W33" s="66"/>
    </row>
    <row r="34" spans="1:23" s="28" customFormat="1" ht="48.75" customHeight="1">
      <c r="A34" s="12" t="s">
        <v>42</v>
      </c>
      <c r="B34" s="39" t="s">
        <v>160</v>
      </c>
      <c r="C34" s="90"/>
      <c r="D34" s="90"/>
      <c r="E34" s="90"/>
      <c r="F34" s="90"/>
      <c r="G34" s="90"/>
      <c r="H34" s="90"/>
      <c r="I34" s="30"/>
      <c r="J34" s="30"/>
      <c r="L34" s="13">
        <v>6</v>
      </c>
      <c r="M34" s="13">
        <f>IF($L34=1,M$4,"")</f>
      </c>
      <c r="N34" s="13">
        <f>IF($L34=2,N$4,"")</f>
      </c>
      <c r="O34" s="13">
        <f>IF($L34=3,O$4,"")</f>
      </c>
      <c r="P34" s="13">
        <f>IF($L34=4,P$4,"")</f>
      </c>
      <c r="Q34" s="13">
        <f>IF($L34=5,Q$4,"")</f>
      </c>
      <c r="R34" s="13">
        <f>IF($L34=6,R$4,"")</f>
        <v>1</v>
      </c>
      <c r="S34" s="13">
        <f>SUM(M34:R34)</f>
        <v>1</v>
      </c>
      <c r="T34" s="68">
        <f t="shared" si="7"/>
        <v>0.037037037037037035</v>
      </c>
      <c r="U34" s="16">
        <f>S34*T34</f>
        <v>0.037037037037037035</v>
      </c>
      <c r="V34" s="56"/>
      <c r="W34" s="66"/>
    </row>
    <row r="35" spans="1:23" s="28" customFormat="1" ht="48.75" customHeight="1">
      <c r="A35" s="12" t="s">
        <v>43</v>
      </c>
      <c r="B35" s="39" t="s">
        <v>161</v>
      </c>
      <c r="C35" s="90"/>
      <c r="D35" s="90"/>
      <c r="E35" s="90"/>
      <c r="F35" s="90"/>
      <c r="G35" s="90"/>
      <c r="H35" s="90"/>
      <c r="I35" s="30"/>
      <c r="J35" s="30"/>
      <c r="L35" s="13">
        <v>6</v>
      </c>
      <c r="M35" s="13">
        <f>IF($L35=1,M$4,"")</f>
      </c>
      <c r="N35" s="13">
        <f>IF($L35=2,N$4,"")</f>
      </c>
      <c r="O35" s="13">
        <f>IF($L35=3,O$4,"")</f>
      </c>
      <c r="P35" s="13">
        <f>IF($L35=4,P$4,"")</f>
      </c>
      <c r="Q35" s="13">
        <f>IF($L35=5,Q$4,"")</f>
      </c>
      <c r="R35" s="13">
        <f>IF($L35=6,R$4,"")</f>
        <v>1</v>
      </c>
      <c r="S35" s="13">
        <f>SUM(M35:R35)</f>
        <v>1</v>
      </c>
      <c r="T35" s="68">
        <f t="shared" si="7"/>
        <v>0.037037037037037035</v>
      </c>
      <c r="U35" s="16">
        <f>S35*T35</f>
        <v>0.037037037037037035</v>
      </c>
      <c r="V35" s="56"/>
      <c r="W35" s="66"/>
    </row>
    <row r="36" spans="1:23" s="28" customFormat="1" ht="48.75" customHeight="1">
      <c r="A36" s="12" t="s">
        <v>44</v>
      </c>
      <c r="B36" s="39" t="s">
        <v>162</v>
      </c>
      <c r="C36" s="90"/>
      <c r="D36" s="90"/>
      <c r="E36" s="90"/>
      <c r="F36" s="90"/>
      <c r="G36" s="90"/>
      <c r="H36" s="90"/>
      <c r="I36" s="30"/>
      <c r="J36" s="30"/>
      <c r="L36" s="13">
        <v>6</v>
      </c>
      <c r="M36" s="13">
        <f>IF($L36=1,M$4,"")</f>
      </c>
      <c r="N36" s="13">
        <f>IF($L36=2,N$4,"")</f>
      </c>
      <c r="O36" s="13">
        <f>IF($L36=3,O$4,"")</f>
      </c>
      <c r="P36" s="13">
        <f>IF($L36=4,P$4,"")</f>
      </c>
      <c r="Q36" s="13">
        <f>IF($L36=5,Q$4,"")</f>
      </c>
      <c r="R36" s="13">
        <f>IF($L36=6,R$4,"")</f>
        <v>1</v>
      </c>
      <c r="S36" s="13">
        <f>SUM(M36:R36)</f>
        <v>1</v>
      </c>
      <c r="T36" s="68">
        <f t="shared" si="7"/>
        <v>0.037037037037037035</v>
      </c>
      <c r="U36" s="16">
        <f>S36*T36</f>
        <v>0.037037037037037035</v>
      </c>
      <c r="V36" s="56"/>
      <c r="W36" s="66"/>
    </row>
    <row r="37" spans="1:23" s="28" customFormat="1" ht="21.75" customHeight="1">
      <c r="A37" s="125" t="s">
        <v>55</v>
      </c>
      <c r="B37" s="126"/>
      <c r="C37" s="126"/>
      <c r="D37" s="126"/>
      <c r="E37" s="126"/>
      <c r="F37" s="126"/>
      <c r="G37" s="126"/>
      <c r="H37" s="126"/>
      <c r="I37" s="126"/>
      <c r="J37" s="127"/>
      <c r="L37" s="57"/>
      <c r="M37" s="58"/>
      <c r="N37" s="58"/>
      <c r="O37" s="58"/>
      <c r="P37" s="58"/>
      <c r="Q37" s="58"/>
      <c r="R37" s="58"/>
      <c r="S37" s="59"/>
      <c r="T37" s="69"/>
      <c r="U37" s="15"/>
      <c r="V37" s="56"/>
      <c r="W37" s="66"/>
    </row>
    <row r="38" spans="1:23" s="28" customFormat="1" ht="57.75" customHeight="1">
      <c r="A38" s="12" t="s">
        <v>41</v>
      </c>
      <c r="B38" s="39" t="s">
        <v>163</v>
      </c>
      <c r="C38" s="90"/>
      <c r="D38" s="90"/>
      <c r="E38" s="90"/>
      <c r="F38" s="90"/>
      <c r="G38" s="90"/>
      <c r="H38" s="90"/>
      <c r="I38" s="30"/>
      <c r="J38" s="30"/>
      <c r="L38" s="13">
        <v>6</v>
      </c>
      <c r="M38" s="13">
        <f>IF($L38=1,M$4,"")</f>
      </c>
      <c r="N38" s="13">
        <f>IF($L38=2,N$4,"")</f>
      </c>
      <c r="O38" s="13">
        <f>IF($L38=3,O$4,"")</f>
      </c>
      <c r="P38" s="13">
        <f>IF($L38=4,P$4,"")</f>
      </c>
      <c r="Q38" s="13">
        <f>IF($L38=5,Q$4,"")</f>
      </c>
      <c r="R38" s="13">
        <f>IF($L38=6,R$4,"")</f>
        <v>1</v>
      </c>
      <c r="S38" s="13">
        <f>SUM(M38:R38)</f>
        <v>1</v>
      </c>
      <c r="T38" s="68">
        <f t="shared" si="7"/>
        <v>0.037037037037037035</v>
      </c>
      <c r="U38" s="16">
        <f>S38*T38</f>
        <v>0.037037037037037035</v>
      </c>
      <c r="V38" s="56"/>
      <c r="W38" s="66"/>
    </row>
    <row r="39" spans="1:23" s="28" customFormat="1" ht="57.75" customHeight="1">
      <c r="A39" s="12" t="s">
        <v>42</v>
      </c>
      <c r="B39" s="39" t="s">
        <v>164</v>
      </c>
      <c r="C39" s="90"/>
      <c r="D39" s="90"/>
      <c r="E39" s="90"/>
      <c r="F39" s="90"/>
      <c r="G39" s="90"/>
      <c r="H39" s="90"/>
      <c r="I39" s="30"/>
      <c r="J39" s="30"/>
      <c r="L39" s="13">
        <v>6</v>
      </c>
      <c r="M39" s="13">
        <f>IF($L39=1,M$4,"")</f>
      </c>
      <c r="N39" s="13">
        <f>IF($L39=2,N$4,"")</f>
      </c>
      <c r="O39" s="13">
        <f>IF($L39=3,O$4,"")</f>
      </c>
      <c r="P39" s="13">
        <f>IF($L39=4,P$4,"")</f>
      </c>
      <c r="Q39" s="13">
        <f>IF($L39=5,Q$4,"")</f>
      </c>
      <c r="R39" s="13">
        <f>IF($L39=6,R$4,"")</f>
        <v>1</v>
      </c>
      <c r="S39" s="13">
        <f>SUM(M39:R39)</f>
        <v>1</v>
      </c>
      <c r="T39" s="68">
        <f t="shared" si="7"/>
        <v>0.037037037037037035</v>
      </c>
      <c r="U39" s="16">
        <f>S39*T39</f>
        <v>0.037037037037037035</v>
      </c>
      <c r="V39" s="56"/>
      <c r="W39" s="66"/>
    </row>
    <row r="40" spans="1:23" s="28" customFormat="1" ht="48.75" customHeight="1">
      <c r="A40" s="12" t="s">
        <v>43</v>
      </c>
      <c r="B40" s="39" t="s">
        <v>141</v>
      </c>
      <c r="C40" s="90"/>
      <c r="D40" s="90"/>
      <c r="E40" s="90"/>
      <c r="F40" s="90"/>
      <c r="G40" s="90"/>
      <c r="H40" s="90"/>
      <c r="I40" s="30"/>
      <c r="J40" s="30"/>
      <c r="L40" s="13">
        <v>6</v>
      </c>
      <c r="M40" s="13">
        <f>IF($L40=1,M$4,"")</f>
      </c>
      <c r="N40" s="13">
        <f>IF($L40=2,N$4,"")</f>
      </c>
      <c r="O40" s="13">
        <f>IF($L40=3,O$4,"")</f>
      </c>
      <c r="P40" s="13">
        <f>IF($L40=4,P$4,"")</f>
      </c>
      <c r="Q40" s="13">
        <f>IF($L40=5,Q$4,"")</f>
      </c>
      <c r="R40" s="13">
        <f>IF($L40=6,R$4,"")</f>
        <v>1</v>
      </c>
      <c r="S40" s="13">
        <f>SUM(M40:R40)</f>
        <v>1</v>
      </c>
      <c r="T40" s="68">
        <f t="shared" si="7"/>
        <v>0.037037037037037035</v>
      </c>
      <c r="U40" s="16">
        <f>S40*T40</f>
        <v>0.037037037037037035</v>
      </c>
      <c r="V40" s="56"/>
      <c r="W40" s="66"/>
    </row>
    <row r="41" spans="1:23" s="28" customFormat="1" ht="21.75" customHeight="1">
      <c r="A41" s="125" t="s">
        <v>56</v>
      </c>
      <c r="B41" s="126"/>
      <c r="C41" s="126"/>
      <c r="D41" s="126"/>
      <c r="E41" s="126"/>
      <c r="F41" s="126"/>
      <c r="G41" s="126"/>
      <c r="H41" s="126"/>
      <c r="I41" s="126"/>
      <c r="J41" s="127"/>
      <c r="L41" s="57"/>
      <c r="M41" s="58"/>
      <c r="N41" s="58"/>
      <c r="O41" s="58"/>
      <c r="P41" s="58"/>
      <c r="Q41" s="58"/>
      <c r="R41" s="58"/>
      <c r="S41" s="59"/>
      <c r="T41" s="69"/>
      <c r="U41" s="15"/>
      <c r="V41" s="56"/>
      <c r="W41" s="66"/>
    </row>
    <row r="42" spans="1:23" s="28" customFormat="1" ht="48.75" customHeight="1">
      <c r="A42" s="12" t="s">
        <v>41</v>
      </c>
      <c r="B42" s="39" t="s">
        <v>142</v>
      </c>
      <c r="C42" s="90"/>
      <c r="D42" s="90"/>
      <c r="E42" s="90"/>
      <c r="F42" s="90"/>
      <c r="G42" s="90"/>
      <c r="H42" s="90"/>
      <c r="I42" s="30"/>
      <c r="J42" s="30"/>
      <c r="L42" s="13">
        <v>6</v>
      </c>
      <c r="M42" s="13">
        <f>IF($L42=1,M$4,"")</f>
      </c>
      <c r="N42" s="13">
        <f>IF($L42=2,N$4,"")</f>
      </c>
      <c r="O42" s="13">
        <f>IF($L42=3,O$4,"")</f>
      </c>
      <c r="P42" s="13">
        <f>IF($L42=4,P$4,"")</f>
      </c>
      <c r="Q42" s="13">
        <f>IF($L42=5,Q$4,"")</f>
      </c>
      <c r="R42" s="13">
        <f>IF($L42=6,R$4,"")</f>
        <v>1</v>
      </c>
      <c r="S42" s="13">
        <f>SUM(M42:R42)</f>
        <v>1</v>
      </c>
      <c r="T42" s="68">
        <f t="shared" si="7"/>
        <v>0.037037037037037035</v>
      </c>
      <c r="U42" s="16">
        <f>S42*T42</f>
        <v>0.037037037037037035</v>
      </c>
      <c r="V42" s="56"/>
      <c r="W42" s="66"/>
    </row>
    <row r="43" spans="1:23" s="28" customFormat="1" ht="58.5" customHeight="1">
      <c r="A43" s="12" t="s">
        <v>42</v>
      </c>
      <c r="B43" s="39" t="s">
        <v>143</v>
      </c>
      <c r="C43" s="90"/>
      <c r="D43" s="90"/>
      <c r="E43" s="90"/>
      <c r="F43" s="90"/>
      <c r="G43" s="90"/>
      <c r="H43" s="90"/>
      <c r="I43" s="30"/>
      <c r="J43" s="30"/>
      <c r="L43" s="13">
        <v>6</v>
      </c>
      <c r="M43" s="13">
        <f>IF($L43=1,M$4,"")</f>
      </c>
      <c r="N43" s="13">
        <f>IF($L43=2,N$4,"")</f>
      </c>
      <c r="O43" s="13">
        <f>IF($L43=3,O$4,"")</f>
      </c>
      <c r="P43" s="13">
        <f>IF($L43=4,P$4,"")</f>
      </c>
      <c r="Q43" s="13">
        <f>IF($L43=5,Q$4,"")</f>
      </c>
      <c r="R43" s="13">
        <f>IF($L43=6,R$4,"")</f>
        <v>1</v>
      </c>
      <c r="S43" s="13">
        <f>SUM(M43:R43)</f>
        <v>1</v>
      </c>
      <c r="T43" s="68">
        <f t="shared" si="7"/>
        <v>0.037037037037037035</v>
      </c>
      <c r="U43" s="16">
        <f>S43*T43</f>
        <v>0.037037037037037035</v>
      </c>
      <c r="V43" s="56"/>
      <c r="W43" s="66"/>
    </row>
    <row r="44" spans="1:23" s="28" customFormat="1" ht="48.75" customHeight="1">
      <c r="A44" s="12" t="s">
        <v>43</v>
      </c>
      <c r="B44" s="39" t="s">
        <v>144</v>
      </c>
      <c r="C44" s="90"/>
      <c r="D44" s="90"/>
      <c r="E44" s="90"/>
      <c r="F44" s="90"/>
      <c r="G44" s="90"/>
      <c r="H44" s="90"/>
      <c r="I44" s="30"/>
      <c r="J44" s="30"/>
      <c r="L44" s="13">
        <v>6</v>
      </c>
      <c r="M44" s="13">
        <f>IF($L44=1,M$4,"")</f>
      </c>
      <c r="N44" s="13">
        <f>IF($L44=2,N$4,"")</f>
      </c>
      <c r="O44" s="13">
        <f>IF($L44=3,O$4,"")</f>
      </c>
      <c r="P44" s="13">
        <f>IF($L44=4,P$4,"")</f>
      </c>
      <c r="Q44" s="13">
        <f>IF($L44=5,Q$4,"")</f>
      </c>
      <c r="R44" s="13">
        <f>IF($L44=6,R$4,"")</f>
        <v>1</v>
      </c>
      <c r="S44" s="13">
        <f>SUM(M44:R44)</f>
        <v>1</v>
      </c>
      <c r="T44" s="68">
        <f t="shared" si="7"/>
        <v>0.037037037037037035</v>
      </c>
      <c r="U44" s="16">
        <f>S44*T44</f>
        <v>0.037037037037037035</v>
      </c>
      <c r="V44" s="56"/>
      <c r="W44" s="66"/>
    </row>
    <row r="45" spans="1:23" s="28" customFormat="1" ht="30" customHeight="1">
      <c r="A45" s="128" t="s">
        <v>57</v>
      </c>
      <c r="B45" s="129"/>
      <c r="C45" s="129"/>
      <c r="D45" s="129"/>
      <c r="E45" s="129"/>
      <c r="F45" s="129"/>
      <c r="G45" s="129"/>
      <c r="H45" s="129"/>
      <c r="I45" s="129"/>
      <c r="J45" s="130"/>
      <c r="K45" s="29"/>
      <c r="L45" s="85"/>
      <c r="M45" s="86"/>
      <c r="N45" s="86"/>
      <c r="O45" s="86"/>
      <c r="P45" s="86"/>
      <c r="Q45" s="86"/>
      <c r="R45" s="86"/>
      <c r="S45" s="87"/>
      <c r="T45" s="45">
        <f>SUM(T46:T80)</f>
        <v>0.9999999999999993</v>
      </c>
      <c r="U45" s="15">
        <f>SUM(U46:U80)</f>
        <v>0.9999999999999993</v>
      </c>
      <c r="V45" s="48">
        <f>1/4</f>
        <v>0.25</v>
      </c>
      <c r="W45" s="89">
        <f>U45*V45</f>
        <v>0.24999999999999983</v>
      </c>
    </row>
    <row r="46" spans="1:23" s="28" customFormat="1" ht="21.75" customHeight="1">
      <c r="A46" s="125" t="s">
        <v>58</v>
      </c>
      <c r="B46" s="126"/>
      <c r="C46" s="126"/>
      <c r="D46" s="126"/>
      <c r="E46" s="126"/>
      <c r="F46" s="126"/>
      <c r="G46" s="126"/>
      <c r="H46" s="126"/>
      <c r="I46" s="126"/>
      <c r="J46" s="127"/>
      <c r="L46" s="57"/>
      <c r="M46" s="58"/>
      <c r="N46" s="58"/>
      <c r="O46" s="58"/>
      <c r="P46" s="58"/>
      <c r="Q46" s="58"/>
      <c r="R46" s="58"/>
      <c r="S46" s="59"/>
      <c r="T46" s="70"/>
      <c r="U46" s="15"/>
      <c r="V46" s="56"/>
      <c r="W46" s="66"/>
    </row>
    <row r="47" spans="1:23" s="28" customFormat="1" ht="72.75" customHeight="1">
      <c r="A47" s="12" t="s">
        <v>41</v>
      </c>
      <c r="B47" s="39" t="s">
        <v>145</v>
      </c>
      <c r="C47" s="90"/>
      <c r="D47" s="90"/>
      <c r="E47" s="90"/>
      <c r="F47" s="90"/>
      <c r="G47" s="90"/>
      <c r="H47" s="90"/>
      <c r="I47" s="30"/>
      <c r="J47" s="30"/>
      <c r="L47" s="13">
        <v>6</v>
      </c>
      <c r="M47" s="13">
        <f>IF($L47=1,M$4,"")</f>
      </c>
      <c r="N47" s="13">
        <f>IF($L47=2,N$4,"")</f>
      </c>
      <c r="O47" s="13">
        <f>IF($L47=3,O$4,"")</f>
      </c>
      <c r="P47" s="13">
        <f>IF($L47=4,P$4,"")</f>
      </c>
      <c r="Q47" s="13">
        <f>IF($L47=5,Q$4,"")</f>
      </c>
      <c r="R47" s="13">
        <f>IF($L47=6,R$4,"")</f>
        <v>1</v>
      </c>
      <c r="S47" s="13">
        <f>SUM(M47:R47)</f>
        <v>1</v>
      </c>
      <c r="T47" s="68">
        <f>1/COUNTA($B$47,$B$49:$B$53,$B$55:$B$57,$B$59:$B$60,$B$62:$B$65,$B$67:$B$70,$B$72:$B$74,$B$76:$B$80)</f>
        <v>0.037037037037037035</v>
      </c>
      <c r="U47" s="16">
        <f>S47*T47</f>
        <v>0.037037037037037035</v>
      </c>
      <c r="V47" s="56"/>
      <c r="W47" s="66"/>
    </row>
    <row r="48" spans="1:23" s="28" customFormat="1" ht="21.75" customHeight="1">
      <c r="A48" s="125" t="s">
        <v>59</v>
      </c>
      <c r="B48" s="126"/>
      <c r="C48" s="126"/>
      <c r="D48" s="126"/>
      <c r="E48" s="126"/>
      <c r="F48" s="126"/>
      <c r="G48" s="126"/>
      <c r="H48" s="126"/>
      <c r="I48" s="126"/>
      <c r="J48" s="127"/>
      <c r="L48" s="57"/>
      <c r="M48" s="58"/>
      <c r="N48" s="58"/>
      <c r="O48" s="58"/>
      <c r="P48" s="58"/>
      <c r="Q48" s="58"/>
      <c r="R48" s="58"/>
      <c r="S48" s="59"/>
      <c r="T48" s="69"/>
      <c r="U48" s="15"/>
      <c r="V48" s="56"/>
      <c r="W48" s="66"/>
    </row>
    <row r="49" spans="1:23" s="28" customFormat="1" ht="48.75" customHeight="1">
      <c r="A49" s="12" t="s">
        <v>41</v>
      </c>
      <c r="B49" s="40" t="s">
        <v>146</v>
      </c>
      <c r="C49" s="90"/>
      <c r="D49" s="90"/>
      <c r="E49" s="90"/>
      <c r="F49" s="90"/>
      <c r="G49" s="90"/>
      <c r="H49" s="90"/>
      <c r="I49" s="30"/>
      <c r="J49" s="30"/>
      <c r="L49" s="13">
        <v>6</v>
      </c>
      <c r="M49" s="13">
        <f>IF($L49=1,M$4,"")</f>
      </c>
      <c r="N49" s="13">
        <f>IF($L49=2,N$4,"")</f>
      </c>
      <c r="O49" s="13">
        <f>IF($L49=3,O$4,"")</f>
      </c>
      <c r="P49" s="13">
        <f>IF($L49=4,P$4,"")</f>
      </c>
      <c r="Q49" s="13">
        <f>IF($L49=5,Q$4,"")</f>
      </c>
      <c r="R49" s="13">
        <f>IF($L49=6,R$4,"")</f>
        <v>1</v>
      </c>
      <c r="S49" s="13">
        <f>SUM(M49:R49)</f>
        <v>1</v>
      </c>
      <c r="T49" s="68">
        <f aca="true" t="shared" si="9" ref="T49:T80">1/COUNTA($B$47,$B$49:$B$53,$B$55:$B$57,$B$59:$B$60,$B$62:$B$65,$B$67:$B$70,$B$72:$B$74,$B$76:$B$80)</f>
        <v>0.037037037037037035</v>
      </c>
      <c r="U49" s="16">
        <f>S49*T49</f>
        <v>0.037037037037037035</v>
      </c>
      <c r="V49" s="56"/>
      <c r="W49" s="66"/>
    </row>
    <row r="50" spans="1:23" s="28" customFormat="1" ht="48.75" customHeight="1">
      <c r="A50" s="12" t="s">
        <v>42</v>
      </c>
      <c r="B50" s="39" t="s">
        <v>147</v>
      </c>
      <c r="C50" s="90"/>
      <c r="D50" s="90"/>
      <c r="E50" s="90"/>
      <c r="F50" s="90"/>
      <c r="G50" s="90"/>
      <c r="H50" s="90"/>
      <c r="I50" s="30"/>
      <c r="J50" s="30"/>
      <c r="L50" s="13">
        <v>6</v>
      </c>
      <c r="M50" s="13">
        <f>IF($L50=1,M$4,"")</f>
      </c>
      <c r="N50" s="13">
        <f>IF($L50=2,N$4,"")</f>
      </c>
      <c r="O50" s="13">
        <f>IF($L50=3,O$4,"")</f>
      </c>
      <c r="P50" s="13">
        <f>IF($L50=4,P$4,"")</f>
      </c>
      <c r="Q50" s="13">
        <f>IF($L50=5,Q$4,"")</f>
      </c>
      <c r="R50" s="13">
        <f>IF($L50=6,R$4,"")</f>
        <v>1</v>
      </c>
      <c r="S50" s="13">
        <f>SUM(M50:R50)</f>
        <v>1</v>
      </c>
      <c r="T50" s="68">
        <f t="shared" si="9"/>
        <v>0.037037037037037035</v>
      </c>
      <c r="U50" s="16">
        <f>S50*T50</f>
        <v>0.037037037037037035</v>
      </c>
      <c r="V50" s="56"/>
      <c r="W50" s="66"/>
    </row>
    <row r="51" spans="1:23" s="28" customFormat="1" ht="58.5" customHeight="1">
      <c r="A51" s="12" t="s">
        <v>43</v>
      </c>
      <c r="B51" s="39" t="s">
        <v>148</v>
      </c>
      <c r="C51" s="90"/>
      <c r="D51" s="90"/>
      <c r="E51" s="90"/>
      <c r="F51" s="90"/>
      <c r="G51" s="90"/>
      <c r="H51" s="90"/>
      <c r="I51" s="30"/>
      <c r="J51" s="30"/>
      <c r="L51" s="13">
        <v>6</v>
      </c>
      <c r="M51" s="13">
        <f>IF($L51=1,M$4,"")</f>
      </c>
      <c r="N51" s="13">
        <f>IF($L51=2,N$4,"")</f>
      </c>
      <c r="O51" s="13">
        <f>IF($L51=3,O$4,"")</f>
      </c>
      <c r="P51" s="13">
        <f>IF($L51=4,P$4,"")</f>
      </c>
      <c r="Q51" s="13">
        <f>IF($L51=5,Q$4,"")</f>
      </c>
      <c r="R51" s="13">
        <f>IF($L51=6,R$4,"")</f>
        <v>1</v>
      </c>
      <c r="S51" s="13">
        <f>SUM(M51:R51)</f>
        <v>1</v>
      </c>
      <c r="T51" s="68">
        <f t="shared" si="9"/>
        <v>0.037037037037037035</v>
      </c>
      <c r="U51" s="16">
        <f>S51*T51</f>
        <v>0.037037037037037035</v>
      </c>
      <c r="V51" s="56"/>
      <c r="W51" s="66"/>
    </row>
    <row r="52" spans="1:23" s="28" customFormat="1" ht="64.5" customHeight="1">
      <c r="A52" s="12" t="s">
        <v>44</v>
      </c>
      <c r="B52" s="41" t="s">
        <v>149</v>
      </c>
      <c r="C52" s="90"/>
      <c r="D52" s="90"/>
      <c r="E52" s="90"/>
      <c r="F52" s="90"/>
      <c r="G52" s="90"/>
      <c r="H52" s="90"/>
      <c r="I52" s="30"/>
      <c r="J52" s="30"/>
      <c r="L52" s="13">
        <v>6</v>
      </c>
      <c r="M52" s="13">
        <f>IF($L52=1,M$4,"")</f>
      </c>
      <c r="N52" s="13">
        <f>IF($L52=2,N$4,"")</f>
      </c>
      <c r="O52" s="13">
        <f>IF($L52=3,O$4,"")</f>
      </c>
      <c r="P52" s="13">
        <f>IF($L52=4,P$4,"")</f>
      </c>
      <c r="Q52" s="13">
        <f>IF($L52=5,Q$4,"")</f>
      </c>
      <c r="R52" s="13">
        <f>IF($L52=6,R$4,"")</f>
        <v>1</v>
      </c>
      <c r="S52" s="13">
        <f>SUM(M52:R52)</f>
        <v>1</v>
      </c>
      <c r="T52" s="68">
        <f t="shared" si="9"/>
        <v>0.037037037037037035</v>
      </c>
      <c r="U52" s="16">
        <f>S52*T52</f>
        <v>0.037037037037037035</v>
      </c>
      <c r="V52" s="56"/>
      <c r="W52" s="66"/>
    </row>
    <row r="53" spans="1:23" s="28" customFormat="1" ht="48.75" customHeight="1">
      <c r="A53" s="12" t="s">
        <v>45</v>
      </c>
      <c r="B53" s="39" t="s">
        <v>150</v>
      </c>
      <c r="C53" s="90"/>
      <c r="D53" s="90"/>
      <c r="E53" s="90"/>
      <c r="F53" s="90"/>
      <c r="G53" s="90"/>
      <c r="H53" s="90"/>
      <c r="I53" s="30"/>
      <c r="J53" s="30"/>
      <c r="L53" s="13">
        <v>6</v>
      </c>
      <c r="M53" s="13">
        <f>IF($L53=1,M$4,"")</f>
      </c>
      <c r="N53" s="13">
        <f>IF($L53=2,N$4,"")</f>
      </c>
      <c r="O53" s="13">
        <f>IF($L53=3,O$4,"")</f>
      </c>
      <c r="P53" s="13">
        <f>IF($L53=4,P$4,"")</f>
      </c>
      <c r="Q53" s="13">
        <f>IF($L53=5,Q$4,"")</f>
      </c>
      <c r="R53" s="13">
        <f>IF($L53=6,R$4,"")</f>
        <v>1</v>
      </c>
      <c r="S53" s="13">
        <f>SUM(M53:R53)</f>
        <v>1</v>
      </c>
      <c r="T53" s="68">
        <f t="shared" si="9"/>
        <v>0.037037037037037035</v>
      </c>
      <c r="U53" s="16">
        <f>S53*T53</f>
        <v>0.037037037037037035</v>
      </c>
      <c r="V53" s="56"/>
      <c r="W53" s="66"/>
    </row>
    <row r="54" spans="1:23" s="28" customFormat="1" ht="21.75" customHeight="1">
      <c r="A54" s="125" t="s">
        <v>60</v>
      </c>
      <c r="B54" s="126"/>
      <c r="C54" s="126"/>
      <c r="D54" s="126"/>
      <c r="E54" s="126"/>
      <c r="F54" s="126"/>
      <c r="G54" s="126"/>
      <c r="H54" s="126"/>
      <c r="I54" s="126"/>
      <c r="J54" s="127"/>
      <c r="L54" s="57"/>
      <c r="M54" s="58"/>
      <c r="N54" s="58"/>
      <c r="O54" s="58"/>
      <c r="P54" s="58"/>
      <c r="Q54" s="58"/>
      <c r="R54" s="58"/>
      <c r="S54" s="59"/>
      <c r="T54" s="59"/>
      <c r="U54" s="15"/>
      <c r="V54" s="56"/>
      <c r="W54" s="66"/>
    </row>
    <row r="55" spans="1:23" s="28" customFormat="1" ht="58.5" customHeight="1">
      <c r="A55" s="12" t="s">
        <v>41</v>
      </c>
      <c r="B55" s="39" t="s">
        <v>151</v>
      </c>
      <c r="C55" s="90"/>
      <c r="D55" s="90"/>
      <c r="E55" s="90"/>
      <c r="F55" s="90"/>
      <c r="G55" s="90"/>
      <c r="H55" s="90"/>
      <c r="I55" s="30"/>
      <c r="J55" s="30"/>
      <c r="L55" s="13">
        <v>6</v>
      </c>
      <c r="M55" s="13">
        <f>IF($L55=1,M$4,"")</f>
      </c>
      <c r="N55" s="13">
        <f>IF($L55=2,N$4,"")</f>
      </c>
      <c r="O55" s="13">
        <f>IF($L55=3,O$4,"")</f>
      </c>
      <c r="P55" s="13">
        <f>IF($L55=4,P$4,"")</f>
      </c>
      <c r="Q55" s="13">
        <f>IF($L55=5,Q$4,"")</f>
      </c>
      <c r="R55" s="13">
        <f>IF($L55=6,R$4,"")</f>
        <v>1</v>
      </c>
      <c r="S55" s="13">
        <f>SUM(M55:R55)</f>
        <v>1</v>
      </c>
      <c r="T55" s="68">
        <f t="shared" si="9"/>
        <v>0.037037037037037035</v>
      </c>
      <c r="U55" s="16">
        <f>S55*T55</f>
        <v>0.037037037037037035</v>
      </c>
      <c r="V55" s="56"/>
      <c r="W55" s="66"/>
    </row>
    <row r="56" spans="1:23" s="28" customFormat="1" ht="48.75" customHeight="1">
      <c r="A56" s="12" t="s">
        <v>42</v>
      </c>
      <c r="B56" s="39" t="s">
        <v>129</v>
      </c>
      <c r="C56" s="90"/>
      <c r="D56" s="90"/>
      <c r="E56" s="90"/>
      <c r="F56" s="90"/>
      <c r="G56" s="90"/>
      <c r="H56" s="90"/>
      <c r="I56" s="30"/>
      <c r="J56" s="30"/>
      <c r="L56" s="13">
        <v>6</v>
      </c>
      <c r="M56" s="13">
        <f>IF($L56=1,M$4,"")</f>
      </c>
      <c r="N56" s="13">
        <f>IF($L56=2,N$4,"")</f>
      </c>
      <c r="O56" s="13">
        <f>IF($L56=3,O$4,"")</f>
      </c>
      <c r="P56" s="13">
        <f>IF($L56=4,P$4,"")</f>
      </c>
      <c r="Q56" s="13">
        <f>IF($L56=5,Q$4,"")</f>
      </c>
      <c r="R56" s="13">
        <f>IF($L56=6,R$4,"")</f>
        <v>1</v>
      </c>
      <c r="S56" s="13">
        <f>SUM(M56:R56)</f>
        <v>1</v>
      </c>
      <c r="T56" s="68">
        <f t="shared" si="9"/>
        <v>0.037037037037037035</v>
      </c>
      <c r="U56" s="16">
        <f>S56*T56</f>
        <v>0.037037037037037035</v>
      </c>
      <c r="V56" s="56"/>
      <c r="W56" s="66"/>
    </row>
    <row r="57" spans="1:23" s="28" customFormat="1" ht="48.75" customHeight="1">
      <c r="A57" s="12" t="s">
        <v>43</v>
      </c>
      <c r="B57" s="39" t="s">
        <v>130</v>
      </c>
      <c r="C57" s="90"/>
      <c r="D57" s="90"/>
      <c r="E57" s="90"/>
      <c r="F57" s="90"/>
      <c r="G57" s="90"/>
      <c r="H57" s="90"/>
      <c r="I57" s="30"/>
      <c r="J57" s="30"/>
      <c r="L57" s="13">
        <v>6</v>
      </c>
      <c r="M57" s="13">
        <f>IF($L57=1,M$4,"")</f>
      </c>
      <c r="N57" s="13">
        <f>IF($L57=2,N$4,"")</f>
      </c>
      <c r="O57" s="13">
        <f>IF($L57=3,O$4,"")</f>
      </c>
      <c r="P57" s="13">
        <f>IF($L57=4,P$4,"")</f>
      </c>
      <c r="Q57" s="13">
        <f>IF($L57=5,Q$4,"")</f>
      </c>
      <c r="R57" s="13">
        <f>IF($L57=6,R$4,"")</f>
        <v>1</v>
      </c>
      <c r="S57" s="13">
        <f>SUM(M57:R57)</f>
        <v>1</v>
      </c>
      <c r="T57" s="68">
        <f t="shared" si="9"/>
        <v>0.037037037037037035</v>
      </c>
      <c r="U57" s="16">
        <f>S57*T57</f>
        <v>0.037037037037037035</v>
      </c>
      <c r="V57" s="56"/>
      <c r="W57" s="66"/>
    </row>
    <row r="58" spans="1:23" s="28" customFormat="1" ht="21.75" customHeight="1">
      <c r="A58" s="125" t="s">
        <v>61</v>
      </c>
      <c r="B58" s="126"/>
      <c r="C58" s="126"/>
      <c r="D58" s="126"/>
      <c r="E58" s="126"/>
      <c r="F58" s="126"/>
      <c r="G58" s="126"/>
      <c r="H58" s="126"/>
      <c r="I58" s="126"/>
      <c r="J58" s="127"/>
      <c r="L58" s="57"/>
      <c r="M58" s="58"/>
      <c r="N58" s="58"/>
      <c r="O58" s="58"/>
      <c r="P58" s="58"/>
      <c r="Q58" s="58"/>
      <c r="R58" s="58"/>
      <c r="S58" s="59"/>
      <c r="T58" s="59"/>
      <c r="U58" s="15"/>
      <c r="V58" s="56"/>
      <c r="W58" s="66"/>
    </row>
    <row r="59" spans="1:23" s="28" customFormat="1" ht="48.75" customHeight="1">
      <c r="A59" s="12" t="s">
        <v>41</v>
      </c>
      <c r="B59" s="39" t="s">
        <v>131</v>
      </c>
      <c r="C59" s="90"/>
      <c r="D59" s="90"/>
      <c r="E59" s="90"/>
      <c r="F59" s="90"/>
      <c r="G59" s="90"/>
      <c r="H59" s="90"/>
      <c r="I59" s="30"/>
      <c r="J59" s="30"/>
      <c r="L59" s="13">
        <v>6</v>
      </c>
      <c r="M59" s="13">
        <f>IF($L59=1,M$4,"")</f>
      </c>
      <c r="N59" s="13">
        <f>IF($L59=2,N$4,"")</f>
      </c>
      <c r="O59" s="13">
        <f>IF($L59=3,O$4,"")</f>
      </c>
      <c r="P59" s="13">
        <f>IF($L59=4,P$4,"")</f>
      </c>
      <c r="Q59" s="13">
        <f>IF($L59=5,Q$4,"")</f>
      </c>
      <c r="R59" s="13">
        <f>IF($L59=6,R$4,"")</f>
        <v>1</v>
      </c>
      <c r="S59" s="13">
        <f>SUM(M59:R59)</f>
        <v>1</v>
      </c>
      <c r="T59" s="68">
        <f t="shared" si="9"/>
        <v>0.037037037037037035</v>
      </c>
      <c r="U59" s="16">
        <f>S59*T59</f>
        <v>0.037037037037037035</v>
      </c>
      <c r="V59" s="56"/>
      <c r="W59" s="66"/>
    </row>
    <row r="60" spans="1:23" s="28" customFormat="1" ht="48.75" customHeight="1">
      <c r="A60" s="12" t="s">
        <v>42</v>
      </c>
      <c r="B60" s="39" t="s">
        <v>132</v>
      </c>
      <c r="C60" s="90"/>
      <c r="D60" s="90"/>
      <c r="E60" s="90"/>
      <c r="F60" s="90"/>
      <c r="G60" s="90"/>
      <c r="H60" s="90"/>
      <c r="I60" s="30"/>
      <c r="J60" s="30"/>
      <c r="L60" s="13">
        <v>6</v>
      </c>
      <c r="M60" s="13">
        <f>IF($L60=1,M$4,"")</f>
      </c>
      <c r="N60" s="13">
        <f>IF($L60=2,N$4,"")</f>
      </c>
      <c r="O60" s="13">
        <f>IF($L60=3,O$4,"")</f>
      </c>
      <c r="P60" s="13">
        <f>IF($L60=4,P$4,"")</f>
      </c>
      <c r="Q60" s="13">
        <f>IF($L60=5,Q$4,"")</f>
      </c>
      <c r="R60" s="13">
        <f>IF($L60=6,R$4,"")</f>
        <v>1</v>
      </c>
      <c r="S60" s="13">
        <f>SUM(M60:R60)</f>
        <v>1</v>
      </c>
      <c r="T60" s="68">
        <f t="shared" si="9"/>
        <v>0.037037037037037035</v>
      </c>
      <c r="U60" s="16">
        <f>S60*T60</f>
        <v>0.037037037037037035</v>
      </c>
      <c r="V60" s="56"/>
      <c r="W60" s="66"/>
    </row>
    <row r="61" spans="1:23" s="28" customFormat="1" ht="21.75" customHeight="1">
      <c r="A61" s="125" t="s">
        <v>62</v>
      </c>
      <c r="B61" s="126"/>
      <c r="C61" s="126"/>
      <c r="D61" s="126"/>
      <c r="E61" s="126"/>
      <c r="F61" s="126"/>
      <c r="G61" s="126"/>
      <c r="H61" s="126"/>
      <c r="I61" s="126"/>
      <c r="J61" s="127"/>
      <c r="L61" s="57"/>
      <c r="M61" s="58"/>
      <c r="N61" s="58"/>
      <c r="O61" s="58"/>
      <c r="P61" s="58"/>
      <c r="Q61" s="58"/>
      <c r="R61" s="58"/>
      <c r="S61" s="59"/>
      <c r="T61" s="59"/>
      <c r="U61" s="15"/>
      <c r="V61" s="56"/>
      <c r="W61" s="66"/>
    </row>
    <row r="62" spans="1:23" s="28" customFormat="1" ht="33.75" customHeight="1">
      <c r="A62" s="12" t="s">
        <v>41</v>
      </c>
      <c r="B62" s="39" t="s">
        <v>133</v>
      </c>
      <c r="C62" s="90"/>
      <c r="D62" s="90"/>
      <c r="E62" s="90"/>
      <c r="F62" s="90"/>
      <c r="G62" s="90"/>
      <c r="H62" s="90"/>
      <c r="I62" s="30"/>
      <c r="J62" s="30"/>
      <c r="L62" s="13">
        <v>6</v>
      </c>
      <c r="M62" s="13">
        <f>IF($L62=1,M$4,"")</f>
      </c>
      <c r="N62" s="13">
        <f>IF($L62=2,N$4,"")</f>
      </c>
      <c r="O62" s="13">
        <f>IF($L62=3,O$4,"")</f>
      </c>
      <c r="P62" s="13">
        <f>IF($L62=4,P$4,"")</f>
      </c>
      <c r="Q62" s="13">
        <f>IF($L62=5,Q$4,"")</f>
      </c>
      <c r="R62" s="13">
        <f>IF($L62=6,R$4,"")</f>
        <v>1</v>
      </c>
      <c r="S62" s="13">
        <f>SUM(M62:R62)</f>
        <v>1</v>
      </c>
      <c r="T62" s="68">
        <f t="shared" si="9"/>
        <v>0.037037037037037035</v>
      </c>
      <c r="U62" s="16">
        <f>S62*T62</f>
        <v>0.037037037037037035</v>
      </c>
      <c r="V62" s="56"/>
      <c r="W62" s="66"/>
    </row>
    <row r="63" spans="1:23" s="28" customFormat="1" ht="33.75" customHeight="1">
      <c r="A63" s="12" t="s">
        <v>42</v>
      </c>
      <c r="B63" s="39" t="s">
        <v>134</v>
      </c>
      <c r="C63" s="90"/>
      <c r="D63" s="90"/>
      <c r="E63" s="90"/>
      <c r="F63" s="90"/>
      <c r="G63" s="90"/>
      <c r="H63" s="90"/>
      <c r="I63" s="30"/>
      <c r="J63" s="30"/>
      <c r="L63" s="13">
        <v>6</v>
      </c>
      <c r="M63" s="13">
        <f>IF($L63=1,M$4,"")</f>
      </c>
      <c r="N63" s="13">
        <f>IF($L63=2,N$4,"")</f>
      </c>
      <c r="O63" s="13">
        <f>IF($L63=3,O$4,"")</f>
      </c>
      <c r="P63" s="13">
        <f>IF($L63=4,P$4,"")</f>
      </c>
      <c r="Q63" s="13">
        <f>IF($L63=5,Q$4,"")</f>
      </c>
      <c r="R63" s="13">
        <f>IF($L63=6,R$4,"")</f>
        <v>1</v>
      </c>
      <c r="S63" s="13">
        <f>SUM(M63:R63)</f>
        <v>1</v>
      </c>
      <c r="T63" s="68">
        <f t="shared" si="9"/>
        <v>0.037037037037037035</v>
      </c>
      <c r="U63" s="16">
        <f>S63*T63</f>
        <v>0.037037037037037035</v>
      </c>
      <c r="V63" s="56"/>
      <c r="W63" s="66"/>
    </row>
    <row r="64" spans="1:23" s="28" customFormat="1" ht="48.75" customHeight="1">
      <c r="A64" s="12" t="s">
        <v>43</v>
      </c>
      <c r="B64" s="39" t="s">
        <v>135</v>
      </c>
      <c r="C64" s="90"/>
      <c r="D64" s="90"/>
      <c r="E64" s="90"/>
      <c r="F64" s="90"/>
      <c r="G64" s="90"/>
      <c r="H64" s="90"/>
      <c r="I64" s="30"/>
      <c r="J64" s="30"/>
      <c r="L64" s="13">
        <v>6</v>
      </c>
      <c r="M64" s="13">
        <f>IF($L64=1,M$4,"")</f>
      </c>
      <c r="N64" s="13">
        <f>IF($L64=2,N$4,"")</f>
      </c>
      <c r="O64" s="13">
        <f>IF($L64=3,O$4,"")</f>
      </c>
      <c r="P64" s="13">
        <f>IF($L64=4,P$4,"")</f>
      </c>
      <c r="Q64" s="13">
        <f>IF($L64=5,Q$4,"")</f>
      </c>
      <c r="R64" s="13">
        <f>IF($L64=6,R$4,"")</f>
        <v>1</v>
      </c>
      <c r="S64" s="13">
        <f>SUM(M64:R64)</f>
        <v>1</v>
      </c>
      <c r="T64" s="68">
        <f t="shared" si="9"/>
        <v>0.037037037037037035</v>
      </c>
      <c r="U64" s="16">
        <f>S64*T64</f>
        <v>0.037037037037037035</v>
      </c>
      <c r="V64" s="56"/>
      <c r="W64" s="66"/>
    </row>
    <row r="65" spans="1:23" s="28" customFormat="1" ht="72.75" customHeight="1">
      <c r="A65" s="12" t="s">
        <v>44</v>
      </c>
      <c r="B65" s="39" t="s">
        <v>136</v>
      </c>
      <c r="C65" s="90"/>
      <c r="D65" s="90"/>
      <c r="E65" s="90"/>
      <c r="F65" s="90"/>
      <c r="G65" s="90"/>
      <c r="H65" s="90"/>
      <c r="I65" s="30"/>
      <c r="J65" s="30"/>
      <c r="L65" s="13">
        <v>6</v>
      </c>
      <c r="M65" s="13">
        <f>IF($L65=1,M$4,"")</f>
      </c>
      <c r="N65" s="13">
        <f>IF($L65=2,N$4,"")</f>
      </c>
      <c r="O65" s="13">
        <f>IF($L65=3,O$4,"")</f>
      </c>
      <c r="P65" s="13">
        <f>IF($L65=4,P$4,"")</f>
      </c>
      <c r="Q65" s="13">
        <f>IF($L65=5,Q$4,"")</f>
      </c>
      <c r="R65" s="13">
        <f>IF($L65=6,R$4,"")</f>
        <v>1</v>
      </c>
      <c r="S65" s="13">
        <f>SUM(M65:R65)</f>
        <v>1</v>
      </c>
      <c r="T65" s="68">
        <f t="shared" si="9"/>
        <v>0.037037037037037035</v>
      </c>
      <c r="U65" s="16">
        <f>S65*T65</f>
        <v>0.037037037037037035</v>
      </c>
      <c r="V65" s="56"/>
      <c r="W65" s="66"/>
    </row>
    <row r="66" spans="1:23" s="28" customFormat="1" ht="21.75" customHeight="1">
      <c r="A66" s="125" t="s">
        <v>63</v>
      </c>
      <c r="B66" s="126"/>
      <c r="C66" s="126"/>
      <c r="D66" s="126"/>
      <c r="E66" s="126"/>
      <c r="F66" s="126"/>
      <c r="G66" s="126"/>
      <c r="H66" s="126"/>
      <c r="I66" s="126"/>
      <c r="J66" s="127"/>
      <c r="L66" s="57"/>
      <c r="M66" s="58"/>
      <c r="N66" s="58"/>
      <c r="O66" s="58"/>
      <c r="P66" s="58"/>
      <c r="Q66" s="58"/>
      <c r="R66" s="58"/>
      <c r="S66" s="59"/>
      <c r="T66" s="59"/>
      <c r="U66" s="15"/>
      <c r="V66" s="56"/>
      <c r="W66" s="66"/>
    </row>
    <row r="67" spans="1:23" s="28" customFormat="1" ht="73.5" customHeight="1">
      <c r="A67" s="12" t="s">
        <v>41</v>
      </c>
      <c r="B67" s="39" t="s">
        <v>137</v>
      </c>
      <c r="C67" s="90"/>
      <c r="D67" s="90"/>
      <c r="E67" s="90"/>
      <c r="F67" s="90"/>
      <c r="G67" s="90"/>
      <c r="H67" s="90"/>
      <c r="I67" s="30"/>
      <c r="J67" s="30"/>
      <c r="L67" s="13">
        <v>6</v>
      </c>
      <c r="M67" s="13">
        <f>IF($L67=1,M$4,"")</f>
      </c>
      <c r="N67" s="13">
        <f>IF($L67=2,N$4,"")</f>
      </c>
      <c r="O67" s="13">
        <f>IF($L67=3,O$4,"")</f>
      </c>
      <c r="P67" s="13">
        <f>IF($L67=4,P$4,"")</f>
      </c>
      <c r="Q67" s="13">
        <f>IF($L67=5,Q$4,"")</f>
      </c>
      <c r="R67" s="13">
        <f>IF($L67=6,R$4,"")</f>
        <v>1</v>
      </c>
      <c r="S67" s="13">
        <f>SUM(M67:R67)</f>
        <v>1</v>
      </c>
      <c r="T67" s="68">
        <f t="shared" si="9"/>
        <v>0.037037037037037035</v>
      </c>
      <c r="U67" s="16">
        <f>S67*T67</f>
        <v>0.037037037037037035</v>
      </c>
      <c r="V67" s="56"/>
      <c r="W67" s="66"/>
    </row>
    <row r="68" spans="1:23" s="28" customFormat="1" ht="48.75" customHeight="1">
      <c r="A68" s="12" t="s">
        <v>42</v>
      </c>
      <c r="B68" s="39" t="s">
        <v>138</v>
      </c>
      <c r="C68" s="90"/>
      <c r="D68" s="90"/>
      <c r="E68" s="90"/>
      <c r="F68" s="90"/>
      <c r="G68" s="90"/>
      <c r="H68" s="90"/>
      <c r="I68" s="30"/>
      <c r="J68" s="30"/>
      <c r="L68" s="13">
        <v>6</v>
      </c>
      <c r="M68" s="13">
        <f>IF($L68=1,M$4,"")</f>
      </c>
      <c r="N68" s="13">
        <f>IF($L68=2,N$4,"")</f>
      </c>
      <c r="O68" s="13">
        <f>IF($L68=3,O$4,"")</f>
      </c>
      <c r="P68" s="13">
        <f>IF($L68=4,P$4,"")</f>
      </c>
      <c r="Q68" s="13">
        <f>IF($L68=5,Q$4,"")</f>
      </c>
      <c r="R68" s="13">
        <f>IF($L68=6,R$4,"")</f>
        <v>1</v>
      </c>
      <c r="S68" s="13">
        <f>SUM(M68:R68)</f>
        <v>1</v>
      </c>
      <c r="T68" s="68">
        <f t="shared" si="9"/>
        <v>0.037037037037037035</v>
      </c>
      <c r="U68" s="16">
        <f>S68*T68</f>
        <v>0.037037037037037035</v>
      </c>
      <c r="V68" s="56"/>
      <c r="W68" s="66"/>
    </row>
    <row r="69" spans="1:23" s="28" customFormat="1" ht="58.5" customHeight="1">
      <c r="A69" s="12" t="s">
        <v>43</v>
      </c>
      <c r="B69" s="39" t="s">
        <v>139</v>
      </c>
      <c r="C69" s="90"/>
      <c r="D69" s="90"/>
      <c r="E69" s="90"/>
      <c r="F69" s="90"/>
      <c r="G69" s="90"/>
      <c r="H69" s="90"/>
      <c r="I69" s="30"/>
      <c r="J69" s="30"/>
      <c r="L69" s="13">
        <v>6</v>
      </c>
      <c r="M69" s="13">
        <f>IF($L69=1,M$4,"")</f>
      </c>
      <c r="N69" s="13">
        <f>IF($L69=2,N$4,"")</f>
      </c>
      <c r="O69" s="13">
        <f>IF($L69=3,O$4,"")</f>
      </c>
      <c r="P69" s="13">
        <f>IF($L69=4,P$4,"")</f>
      </c>
      <c r="Q69" s="13">
        <f>IF($L69=5,Q$4,"")</f>
      </c>
      <c r="R69" s="13">
        <f>IF($L69=6,R$4,"")</f>
        <v>1</v>
      </c>
      <c r="S69" s="13">
        <f>SUM(M69:R69)</f>
        <v>1</v>
      </c>
      <c r="T69" s="68">
        <f t="shared" si="9"/>
        <v>0.037037037037037035</v>
      </c>
      <c r="U69" s="16">
        <f>S69*T69</f>
        <v>0.037037037037037035</v>
      </c>
      <c r="V69" s="56"/>
      <c r="W69" s="66"/>
    </row>
    <row r="70" spans="1:23" s="28" customFormat="1" ht="48.75" customHeight="1">
      <c r="A70" s="12" t="s">
        <v>44</v>
      </c>
      <c r="B70" s="39" t="s">
        <v>140</v>
      </c>
      <c r="C70" s="90"/>
      <c r="D70" s="90"/>
      <c r="E70" s="90"/>
      <c r="F70" s="90"/>
      <c r="G70" s="90"/>
      <c r="H70" s="90"/>
      <c r="I70" s="30"/>
      <c r="J70" s="30"/>
      <c r="L70" s="13">
        <v>6</v>
      </c>
      <c r="M70" s="13">
        <f>IF($L70=1,M$4,"")</f>
      </c>
      <c r="N70" s="13">
        <f>IF($L70=2,N$4,"")</f>
      </c>
      <c r="O70" s="13">
        <f>IF($L70=3,O$4,"")</f>
      </c>
      <c r="P70" s="13">
        <f>IF($L70=4,P$4,"")</f>
      </c>
      <c r="Q70" s="13">
        <f>IF($L70=5,Q$4,"")</f>
      </c>
      <c r="R70" s="13">
        <f>IF($L70=6,R$4,"")</f>
        <v>1</v>
      </c>
      <c r="S70" s="13">
        <f>SUM(M70:R70)</f>
        <v>1</v>
      </c>
      <c r="T70" s="68">
        <f t="shared" si="9"/>
        <v>0.037037037037037035</v>
      </c>
      <c r="U70" s="16">
        <f>S70*T70</f>
        <v>0.037037037037037035</v>
      </c>
      <c r="V70" s="56"/>
      <c r="W70" s="66"/>
    </row>
    <row r="71" spans="1:23" s="28" customFormat="1" ht="21.75" customHeight="1">
      <c r="A71" s="125" t="s">
        <v>64</v>
      </c>
      <c r="B71" s="126"/>
      <c r="C71" s="126"/>
      <c r="D71" s="126"/>
      <c r="E71" s="126"/>
      <c r="F71" s="126"/>
      <c r="G71" s="126"/>
      <c r="H71" s="126"/>
      <c r="I71" s="126"/>
      <c r="J71" s="127"/>
      <c r="L71" s="57"/>
      <c r="M71" s="58"/>
      <c r="N71" s="58"/>
      <c r="O71" s="58"/>
      <c r="P71" s="58"/>
      <c r="Q71" s="58"/>
      <c r="R71" s="58"/>
      <c r="S71" s="59"/>
      <c r="T71" s="59"/>
      <c r="U71" s="15"/>
      <c r="V71" s="56"/>
      <c r="W71" s="66"/>
    </row>
    <row r="72" spans="1:23" s="28" customFormat="1" ht="48.75" customHeight="1">
      <c r="A72" s="12" t="s">
        <v>41</v>
      </c>
      <c r="B72" s="39" t="s">
        <v>117</v>
      </c>
      <c r="C72" s="90"/>
      <c r="D72" s="90"/>
      <c r="E72" s="90"/>
      <c r="F72" s="90"/>
      <c r="G72" s="90"/>
      <c r="H72" s="90"/>
      <c r="I72" s="30"/>
      <c r="J72" s="30"/>
      <c r="L72" s="13">
        <v>6</v>
      </c>
      <c r="M72" s="13">
        <f>IF($L72=1,M$4,"")</f>
      </c>
      <c r="N72" s="13">
        <f>IF($L72=2,N$4,"")</f>
      </c>
      <c r="O72" s="13">
        <f>IF($L72=3,O$4,"")</f>
      </c>
      <c r="P72" s="13">
        <f>IF($L72=4,P$4,"")</f>
      </c>
      <c r="Q72" s="13">
        <f>IF($L72=5,Q$4,"")</f>
      </c>
      <c r="R72" s="13">
        <f>IF($L72=6,R$4,"")</f>
        <v>1</v>
      </c>
      <c r="S72" s="13">
        <f>SUM(M72:R72)</f>
        <v>1</v>
      </c>
      <c r="T72" s="68">
        <f t="shared" si="9"/>
        <v>0.037037037037037035</v>
      </c>
      <c r="U72" s="16">
        <f>S72*T72</f>
        <v>0.037037037037037035</v>
      </c>
      <c r="V72" s="56"/>
      <c r="W72" s="66"/>
    </row>
    <row r="73" spans="1:23" s="28" customFormat="1" ht="78.75" customHeight="1">
      <c r="A73" s="12" t="s">
        <v>42</v>
      </c>
      <c r="B73" s="39" t="s">
        <v>118</v>
      </c>
      <c r="C73" s="90"/>
      <c r="D73" s="90"/>
      <c r="E73" s="90"/>
      <c r="F73" s="90"/>
      <c r="G73" s="90"/>
      <c r="H73" s="90"/>
      <c r="I73" s="30"/>
      <c r="J73" s="30"/>
      <c r="L73" s="13">
        <v>6</v>
      </c>
      <c r="M73" s="13">
        <f>IF($L73=1,M$4,"")</f>
      </c>
      <c r="N73" s="13">
        <f>IF($L73=2,N$4,"")</f>
      </c>
      <c r="O73" s="13">
        <f>IF($L73=3,O$4,"")</f>
      </c>
      <c r="P73" s="13">
        <f>IF($L73=4,P$4,"")</f>
      </c>
      <c r="Q73" s="13">
        <f>IF($L73=5,Q$4,"")</f>
      </c>
      <c r="R73" s="13">
        <f>IF($L73=6,R$4,"")</f>
        <v>1</v>
      </c>
      <c r="S73" s="13">
        <f>SUM(M73:R73)</f>
        <v>1</v>
      </c>
      <c r="T73" s="68">
        <f t="shared" si="9"/>
        <v>0.037037037037037035</v>
      </c>
      <c r="U73" s="16">
        <f>S73*T73</f>
        <v>0.037037037037037035</v>
      </c>
      <c r="V73" s="56"/>
      <c r="W73" s="66"/>
    </row>
    <row r="74" spans="1:23" s="28" customFormat="1" ht="58.5" customHeight="1">
      <c r="A74" s="12" t="s">
        <v>43</v>
      </c>
      <c r="B74" s="39" t="s">
        <v>119</v>
      </c>
      <c r="C74" s="90"/>
      <c r="D74" s="90"/>
      <c r="E74" s="90"/>
      <c r="F74" s="90"/>
      <c r="G74" s="90"/>
      <c r="H74" s="90"/>
      <c r="I74" s="30"/>
      <c r="J74" s="30"/>
      <c r="L74" s="13">
        <v>6</v>
      </c>
      <c r="M74" s="13">
        <f>IF($L74=1,M$4,"")</f>
      </c>
      <c r="N74" s="13">
        <f>IF($L74=2,N$4,"")</f>
      </c>
      <c r="O74" s="13">
        <f>IF($L74=3,O$4,"")</f>
      </c>
      <c r="P74" s="13">
        <f>IF($L74=4,P$4,"")</f>
      </c>
      <c r="Q74" s="13">
        <f>IF($L74=5,Q$4,"")</f>
      </c>
      <c r="R74" s="13">
        <f>IF($L74=6,R$4,"")</f>
        <v>1</v>
      </c>
      <c r="S74" s="13">
        <f>SUM(M74:R74)</f>
        <v>1</v>
      </c>
      <c r="T74" s="68">
        <f t="shared" si="9"/>
        <v>0.037037037037037035</v>
      </c>
      <c r="U74" s="16">
        <f>S74*T74</f>
        <v>0.037037037037037035</v>
      </c>
      <c r="V74" s="56"/>
      <c r="W74" s="66"/>
    </row>
    <row r="75" spans="1:23" s="28" customFormat="1" ht="21.75" customHeight="1">
      <c r="A75" s="125" t="s">
        <v>65</v>
      </c>
      <c r="B75" s="126"/>
      <c r="C75" s="126"/>
      <c r="D75" s="126"/>
      <c r="E75" s="126"/>
      <c r="F75" s="126"/>
      <c r="G75" s="126"/>
      <c r="H75" s="126"/>
      <c r="I75" s="126"/>
      <c r="J75" s="127"/>
      <c r="L75" s="57"/>
      <c r="M75" s="58"/>
      <c r="N75" s="58"/>
      <c r="O75" s="58"/>
      <c r="P75" s="58"/>
      <c r="Q75" s="58"/>
      <c r="R75" s="58"/>
      <c r="S75" s="59"/>
      <c r="T75" s="59"/>
      <c r="U75" s="15"/>
      <c r="V75" s="56"/>
      <c r="W75" s="66"/>
    </row>
    <row r="76" spans="1:23" s="28" customFormat="1" ht="58.5" customHeight="1">
      <c r="A76" s="12" t="s">
        <v>41</v>
      </c>
      <c r="B76" s="39" t="s">
        <v>120</v>
      </c>
      <c r="C76" s="90"/>
      <c r="D76" s="90"/>
      <c r="E76" s="90"/>
      <c r="F76" s="90"/>
      <c r="G76" s="90"/>
      <c r="H76" s="90"/>
      <c r="I76" s="30"/>
      <c r="J76" s="30"/>
      <c r="L76" s="13">
        <v>6</v>
      </c>
      <c r="M76" s="13">
        <f>IF($L76=1,M$4,"")</f>
      </c>
      <c r="N76" s="13">
        <f>IF($L76=2,N$4,"")</f>
      </c>
      <c r="O76" s="13">
        <f>IF($L76=3,O$4,"")</f>
      </c>
      <c r="P76" s="13">
        <f>IF($L76=4,P$4,"")</f>
      </c>
      <c r="Q76" s="13">
        <f>IF($L76=5,Q$4,"")</f>
      </c>
      <c r="R76" s="13">
        <f>IF($L76=6,R$4,"")</f>
        <v>1</v>
      </c>
      <c r="S76" s="13">
        <f>SUM(M76:R76)</f>
        <v>1</v>
      </c>
      <c r="T76" s="68">
        <f t="shared" si="9"/>
        <v>0.037037037037037035</v>
      </c>
      <c r="U76" s="16">
        <f>S76*T76</f>
        <v>0.037037037037037035</v>
      </c>
      <c r="V76" s="56"/>
      <c r="W76" s="66"/>
    </row>
    <row r="77" spans="1:23" s="28" customFormat="1" ht="48.75" customHeight="1">
      <c r="A77" s="12" t="s">
        <v>42</v>
      </c>
      <c r="B77" s="39" t="s">
        <v>121</v>
      </c>
      <c r="C77" s="90"/>
      <c r="D77" s="90"/>
      <c r="E77" s="90"/>
      <c r="F77" s="90"/>
      <c r="G77" s="90"/>
      <c r="H77" s="90"/>
      <c r="I77" s="30"/>
      <c r="J77" s="30"/>
      <c r="L77" s="13">
        <v>6</v>
      </c>
      <c r="M77" s="13">
        <f>IF($L77=1,M$4,"")</f>
      </c>
      <c r="N77" s="13">
        <f>IF($L77=2,N$4,"")</f>
      </c>
      <c r="O77" s="13">
        <f>IF($L77=3,O$4,"")</f>
      </c>
      <c r="P77" s="13">
        <f>IF($L77=4,P$4,"")</f>
      </c>
      <c r="Q77" s="13">
        <f>IF($L77=5,Q$4,"")</f>
      </c>
      <c r="R77" s="13">
        <f>IF($L77=6,R$4,"")</f>
        <v>1</v>
      </c>
      <c r="S77" s="13">
        <f>SUM(M77:R77)</f>
        <v>1</v>
      </c>
      <c r="T77" s="68">
        <f t="shared" si="9"/>
        <v>0.037037037037037035</v>
      </c>
      <c r="U77" s="16">
        <f>S77*T77</f>
        <v>0.037037037037037035</v>
      </c>
      <c r="V77" s="56"/>
      <c r="W77" s="66"/>
    </row>
    <row r="78" spans="1:23" s="28" customFormat="1" ht="48.75" customHeight="1">
      <c r="A78" s="12" t="s">
        <v>43</v>
      </c>
      <c r="B78" s="39" t="s">
        <v>122</v>
      </c>
      <c r="C78" s="90"/>
      <c r="D78" s="90"/>
      <c r="E78" s="90"/>
      <c r="F78" s="90"/>
      <c r="G78" s="90"/>
      <c r="H78" s="90"/>
      <c r="I78" s="30"/>
      <c r="J78" s="30"/>
      <c r="L78" s="13">
        <v>6</v>
      </c>
      <c r="M78" s="13">
        <f>IF($L78=1,M$4,"")</f>
      </c>
      <c r="N78" s="13">
        <f>IF($L78=2,N$4,"")</f>
      </c>
      <c r="O78" s="13">
        <f>IF($L78=3,O$4,"")</f>
      </c>
      <c r="P78" s="13">
        <f>IF($L78=4,P$4,"")</f>
      </c>
      <c r="Q78" s="13">
        <f>IF($L78=5,Q$4,"")</f>
      </c>
      <c r="R78" s="13">
        <f>IF($L78=6,R$4,"")</f>
        <v>1</v>
      </c>
      <c r="S78" s="13">
        <f>SUM(M78:R78)</f>
        <v>1</v>
      </c>
      <c r="T78" s="68">
        <f t="shared" si="9"/>
        <v>0.037037037037037035</v>
      </c>
      <c r="U78" s="16">
        <f>S78*T78</f>
        <v>0.037037037037037035</v>
      </c>
      <c r="V78" s="56"/>
      <c r="W78" s="66"/>
    </row>
    <row r="79" spans="1:23" s="28" customFormat="1" ht="48.75" customHeight="1">
      <c r="A79" s="12" t="s">
        <v>44</v>
      </c>
      <c r="B79" s="39" t="s">
        <v>123</v>
      </c>
      <c r="C79" s="90"/>
      <c r="D79" s="90"/>
      <c r="E79" s="90"/>
      <c r="F79" s="90"/>
      <c r="G79" s="90"/>
      <c r="H79" s="90"/>
      <c r="I79" s="30"/>
      <c r="J79" s="30"/>
      <c r="L79" s="13">
        <v>6</v>
      </c>
      <c r="M79" s="13">
        <f>IF($L79=1,M$4,"")</f>
      </c>
      <c r="N79" s="13">
        <f>IF($L79=2,N$4,"")</f>
      </c>
      <c r="O79" s="13">
        <f>IF($L79=3,O$4,"")</f>
      </c>
      <c r="P79" s="13">
        <f>IF($L79=4,P$4,"")</f>
      </c>
      <c r="Q79" s="13">
        <f>IF($L79=5,Q$4,"")</f>
      </c>
      <c r="R79" s="13">
        <f>IF($L79=6,R$4,"")</f>
        <v>1</v>
      </c>
      <c r="S79" s="13">
        <f>SUM(M79:R79)</f>
        <v>1</v>
      </c>
      <c r="T79" s="68">
        <f t="shared" si="9"/>
        <v>0.037037037037037035</v>
      </c>
      <c r="U79" s="16">
        <f>S79*T79</f>
        <v>0.037037037037037035</v>
      </c>
      <c r="V79" s="56"/>
      <c r="W79" s="66"/>
    </row>
    <row r="80" spans="1:23" s="28" customFormat="1" ht="48.75" customHeight="1">
      <c r="A80" s="12" t="s">
        <v>45</v>
      </c>
      <c r="B80" s="39" t="s">
        <v>124</v>
      </c>
      <c r="C80" s="90"/>
      <c r="D80" s="90"/>
      <c r="E80" s="90"/>
      <c r="F80" s="90"/>
      <c r="G80" s="90"/>
      <c r="H80" s="90"/>
      <c r="I80" s="30"/>
      <c r="J80" s="30"/>
      <c r="L80" s="13">
        <v>6</v>
      </c>
      <c r="M80" s="13">
        <f>IF($L80=1,M$4,"")</f>
      </c>
      <c r="N80" s="13">
        <f>IF($L80=2,N$4,"")</f>
      </c>
      <c r="O80" s="13">
        <f>IF($L80=3,O$4,"")</f>
      </c>
      <c r="P80" s="13">
        <f>IF($L80=4,P$4,"")</f>
      </c>
      <c r="Q80" s="13">
        <f>IF($L80=5,Q$4,"")</f>
      </c>
      <c r="R80" s="13">
        <f>IF($L80=6,R$4,"")</f>
        <v>1</v>
      </c>
      <c r="S80" s="13">
        <f>SUM(M80:R80)</f>
        <v>1</v>
      </c>
      <c r="T80" s="68">
        <f t="shared" si="9"/>
        <v>0.037037037037037035</v>
      </c>
      <c r="U80" s="16">
        <f>S80*T80</f>
        <v>0.037037037037037035</v>
      </c>
      <c r="V80" s="56"/>
      <c r="W80" s="66"/>
    </row>
    <row r="81" spans="1:23" s="28" customFormat="1" ht="30" customHeight="1">
      <c r="A81" s="128" t="s">
        <v>66</v>
      </c>
      <c r="B81" s="129"/>
      <c r="C81" s="129"/>
      <c r="D81" s="129"/>
      <c r="E81" s="129"/>
      <c r="F81" s="129"/>
      <c r="G81" s="129"/>
      <c r="H81" s="129"/>
      <c r="I81" s="129"/>
      <c r="J81" s="130"/>
      <c r="K81" s="29"/>
      <c r="L81" s="85"/>
      <c r="M81" s="86"/>
      <c r="N81" s="86"/>
      <c r="O81" s="86"/>
      <c r="P81" s="86"/>
      <c r="Q81" s="86"/>
      <c r="R81" s="86"/>
      <c r="S81" s="87"/>
      <c r="T81" s="71">
        <f>SUM(T82:T113)</f>
        <v>0.9999999999999996</v>
      </c>
      <c r="U81" s="15">
        <f>SUM(U82:U113)</f>
        <v>0.9999999999999996</v>
      </c>
      <c r="V81" s="48">
        <f>1/4</f>
        <v>0.25</v>
      </c>
      <c r="W81" s="89">
        <f>U81*V81</f>
        <v>0.2499999999999999</v>
      </c>
    </row>
    <row r="82" spans="1:23" s="28" customFormat="1" ht="21.75" customHeight="1">
      <c r="A82" s="125" t="s">
        <v>67</v>
      </c>
      <c r="B82" s="126"/>
      <c r="C82" s="126"/>
      <c r="D82" s="126"/>
      <c r="E82" s="126"/>
      <c r="F82" s="126"/>
      <c r="G82" s="126"/>
      <c r="H82" s="126"/>
      <c r="I82" s="126"/>
      <c r="J82" s="127"/>
      <c r="L82" s="57"/>
      <c r="M82" s="58"/>
      <c r="N82" s="58"/>
      <c r="O82" s="58"/>
      <c r="P82" s="58"/>
      <c r="Q82" s="58"/>
      <c r="R82" s="58"/>
      <c r="S82" s="59"/>
      <c r="T82" s="70"/>
      <c r="U82" s="15"/>
      <c r="V82" s="56"/>
      <c r="W82" s="66"/>
    </row>
    <row r="83" spans="1:23" s="28" customFormat="1" ht="58.5" customHeight="1">
      <c r="A83" s="12" t="s">
        <v>41</v>
      </c>
      <c r="B83" s="42" t="s">
        <v>125</v>
      </c>
      <c r="C83" s="90"/>
      <c r="D83" s="90"/>
      <c r="E83" s="90"/>
      <c r="F83" s="90"/>
      <c r="G83" s="90"/>
      <c r="H83" s="90"/>
      <c r="I83" s="30"/>
      <c r="J83" s="30"/>
      <c r="L83" s="13">
        <v>6</v>
      </c>
      <c r="M83" s="13">
        <f>IF($L83=1,M$4,"")</f>
      </c>
      <c r="N83" s="13">
        <f>IF($L83=2,N$4,"")</f>
      </c>
      <c r="O83" s="13">
        <f>IF($L83=3,O$4,"")</f>
      </c>
      <c r="P83" s="13">
        <f>IF($L83=4,P$4,"")</f>
      </c>
      <c r="Q83" s="13">
        <f>IF($L83=5,Q$4,"")</f>
      </c>
      <c r="R83" s="13">
        <f>IF($L83=6,R$4,"")</f>
        <v>1</v>
      </c>
      <c r="S83" s="13">
        <f>SUM(M83:R83)</f>
        <v>1</v>
      </c>
      <c r="T83" s="68">
        <f>1/COUNTA($B$83:$B$86,$B$88:$B$91,$B$93:$B$98,$B$100:$B$103,$B$105:$B$107,$B$109:$B$113)</f>
        <v>0.038461538461538464</v>
      </c>
      <c r="U83" s="16">
        <f>S83*T83</f>
        <v>0.038461538461538464</v>
      </c>
      <c r="V83" s="56"/>
      <c r="W83" s="66"/>
    </row>
    <row r="84" spans="1:23" s="28" customFormat="1" ht="48.75" customHeight="1">
      <c r="A84" s="12" t="s">
        <v>42</v>
      </c>
      <c r="B84" s="42" t="s">
        <v>126</v>
      </c>
      <c r="C84" s="90"/>
      <c r="D84" s="90"/>
      <c r="E84" s="90"/>
      <c r="F84" s="90"/>
      <c r="G84" s="90"/>
      <c r="H84" s="90"/>
      <c r="I84" s="30"/>
      <c r="J84" s="30"/>
      <c r="L84" s="13">
        <v>6</v>
      </c>
      <c r="M84" s="13">
        <f>IF($L84=1,M$4,"")</f>
      </c>
      <c r="N84" s="13">
        <f>IF($L84=2,N$4,"")</f>
      </c>
      <c r="O84" s="13">
        <f>IF($L84=3,O$4,"")</f>
      </c>
      <c r="P84" s="13">
        <f>IF($L84=4,P$4,"")</f>
      </c>
      <c r="Q84" s="13">
        <f>IF($L84=5,Q$4,"")</f>
      </c>
      <c r="R84" s="13">
        <f>IF($L84=6,R$4,"")</f>
        <v>1</v>
      </c>
      <c r="S84" s="13">
        <f>SUM(M84:R84)</f>
        <v>1</v>
      </c>
      <c r="T84" s="68">
        <f>1/COUNTA($B$83:$B$86,$B$88:$B$91,$B$93:$B$98,$B$100:$B$103,$B$105:$B$107,$B$109:$B$113)</f>
        <v>0.038461538461538464</v>
      </c>
      <c r="U84" s="16">
        <f>S84*T84</f>
        <v>0.038461538461538464</v>
      </c>
      <c r="V84" s="56"/>
      <c r="W84" s="66"/>
    </row>
    <row r="85" spans="1:23" s="28" customFormat="1" ht="48.75" customHeight="1">
      <c r="A85" s="12" t="s">
        <v>43</v>
      </c>
      <c r="B85" s="42" t="s">
        <v>127</v>
      </c>
      <c r="C85" s="90"/>
      <c r="D85" s="90"/>
      <c r="E85" s="90"/>
      <c r="F85" s="90"/>
      <c r="G85" s="90"/>
      <c r="H85" s="90"/>
      <c r="I85" s="30"/>
      <c r="J85" s="30"/>
      <c r="L85" s="13">
        <v>6</v>
      </c>
      <c r="M85" s="13">
        <f>IF($L85=1,M$4,"")</f>
      </c>
      <c r="N85" s="13">
        <f>IF($L85=2,N$4,"")</f>
      </c>
      <c r="O85" s="13">
        <f>IF($L85=3,O$4,"")</f>
      </c>
      <c r="P85" s="13">
        <f>IF($L85=4,P$4,"")</f>
      </c>
      <c r="Q85" s="13">
        <f>IF($L85=5,Q$4,"")</f>
      </c>
      <c r="R85" s="13">
        <f>IF($L85=6,R$4,"")</f>
        <v>1</v>
      </c>
      <c r="S85" s="13">
        <f>SUM(M85:R85)</f>
        <v>1</v>
      </c>
      <c r="T85" s="68">
        <f>1/COUNTA($B$83:$B$86,$B$88:$B$91,$B$93:$B$98,$B$100:$B$103,$B$105:$B$107,$B$109:$B$113)</f>
        <v>0.038461538461538464</v>
      </c>
      <c r="U85" s="16">
        <f>S85*T85</f>
        <v>0.038461538461538464</v>
      </c>
      <c r="V85" s="56"/>
      <c r="W85" s="66"/>
    </row>
    <row r="86" spans="1:23" s="28" customFormat="1" ht="48.75" customHeight="1">
      <c r="A86" s="12" t="s">
        <v>44</v>
      </c>
      <c r="B86" s="42" t="s">
        <v>128</v>
      </c>
      <c r="C86" s="90"/>
      <c r="D86" s="90"/>
      <c r="E86" s="90"/>
      <c r="F86" s="90"/>
      <c r="G86" s="90"/>
      <c r="H86" s="90"/>
      <c r="I86" s="30"/>
      <c r="J86" s="30"/>
      <c r="L86" s="13">
        <v>6</v>
      </c>
      <c r="M86" s="13">
        <f>IF($L86=1,M$4,"")</f>
      </c>
      <c r="N86" s="13">
        <f>IF($L86=2,N$4,"")</f>
      </c>
      <c r="O86" s="13">
        <f>IF($L86=3,O$4,"")</f>
      </c>
      <c r="P86" s="13">
        <f>IF($L86=4,P$4,"")</f>
      </c>
      <c r="Q86" s="13">
        <f>IF($L86=5,Q$4,"")</f>
      </c>
      <c r="R86" s="13">
        <f>IF($L86=6,R$4,"")</f>
        <v>1</v>
      </c>
      <c r="S86" s="13">
        <f>SUM(M86:R86)</f>
        <v>1</v>
      </c>
      <c r="T86" s="68">
        <f>1/COUNTA($B$83:$B$86,$B$88:$B$91,$B$93:$B$98,$B$100:$B$103,$B$105:$B$107,$B$109:$B$113)</f>
        <v>0.038461538461538464</v>
      </c>
      <c r="U86" s="16">
        <f>S86*T86</f>
        <v>0.038461538461538464</v>
      </c>
      <c r="V86" s="56"/>
      <c r="W86" s="66"/>
    </row>
    <row r="87" spans="1:23" s="28" customFormat="1" ht="21.75" customHeight="1">
      <c r="A87" s="122" t="s">
        <v>10</v>
      </c>
      <c r="B87" s="123"/>
      <c r="C87" s="123"/>
      <c r="D87" s="123"/>
      <c r="E87" s="123"/>
      <c r="F87" s="123"/>
      <c r="G87" s="123"/>
      <c r="H87" s="123"/>
      <c r="I87" s="123"/>
      <c r="J87" s="124"/>
      <c r="L87" s="57"/>
      <c r="M87" s="58"/>
      <c r="N87" s="58"/>
      <c r="O87" s="58"/>
      <c r="P87" s="58"/>
      <c r="Q87" s="58"/>
      <c r="R87" s="58"/>
      <c r="S87" s="59"/>
      <c r="T87" s="59"/>
      <c r="U87" s="15"/>
      <c r="V87" s="56"/>
      <c r="W87" s="66"/>
    </row>
    <row r="88" spans="1:23" s="28" customFormat="1" ht="58.5" customHeight="1">
      <c r="A88" s="12" t="s">
        <v>41</v>
      </c>
      <c r="B88" s="39" t="s">
        <v>109</v>
      </c>
      <c r="C88" s="90"/>
      <c r="D88" s="90"/>
      <c r="E88" s="90"/>
      <c r="F88" s="90"/>
      <c r="G88" s="90"/>
      <c r="H88" s="90"/>
      <c r="I88" s="30"/>
      <c r="J88" s="30"/>
      <c r="L88" s="13">
        <v>6</v>
      </c>
      <c r="M88" s="13">
        <f>IF($L88=1,M$4,"")</f>
      </c>
      <c r="N88" s="13">
        <f>IF($L88=2,N$4,"")</f>
      </c>
      <c r="O88" s="13">
        <f>IF($L88=3,O$4,"")</f>
      </c>
      <c r="P88" s="13">
        <f>IF($L88=4,P$4,"")</f>
      </c>
      <c r="Q88" s="13">
        <f>IF($L88=5,Q$4,"")</f>
      </c>
      <c r="R88" s="13">
        <f>IF($L88=6,R$4,"")</f>
        <v>1</v>
      </c>
      <c r="S88" s="13">
        <f>SUM(M88:R88)</f>
        <v>1</v>
      </c>
      <c r="T88" s="68">
        <f>1/COUNTA($B$83:$B$86,$B$88:$B$91,$B$93:$B$98,$B$100:$B$103,$B$105:$B$107,$B$109:$B$113)</f>
        <v>0.038461538461538464</v>
      </c>
      <c r="U88" s="16">
        <f>S88*T88</f>
        <v>0.038461538461538464</v>
      </c>
      <c r="V88" s="56"/>
      <c r="W88" s="66"/>
    </row>
    <row r="89" spans="1:23" s="28" customFormat="1" ht="87.75" customHeight="1">
      <c r="A89" s="12" t="s">
        <v>42</v>
      </c>
      <c r="B89" s="39" t="s">
        <v>110</v>
      </c>
      <c r="C89" s="90"/>
      <c r="D89" s="90"/>
      <c r="E89" s="90"/>
      <c r="F89" s="90"/>
      <c r="G89" s="90"/>
      <c r="H89" s="90"/>
      <c r="I89" s="30"/>
      <c r="J89" s="30"/>
      <c r="L89" s="13">
        <v>6</v>
      </c>
      <c r="M89" s="13">
        <f>IF($L89=1,M$4,"")</f>
      </c>
      <c r="N89" s="13">
        <f>IF($L89=2,N$4,"")</f>
      </c>
      <c r="O89" s="13">
        <f>IF($L89=3,O$4,"")</f>
      </c>
      <c r="P89" s="13">
        <f>IF($L89=4,P$4,"")</f>
      </c>
      <c r="Q89" s="13">
        <f>IF($L89=5,Q$4,"")</f>
      </c>
      <c r="R89" s="13">
        <f>IF($L89=6,R$4,"")</f>
        <v>1</v>
      </c>
      <c r="S89" s="13">
        <f>SUM(M89:R89)</f>
        <v>1</v>
      </c>
      <c r="T89" s="68">
        <f>1/COUNTA($B$83:$B$86,$B$88:$B$91,$B$93:$B$98,$B$100:$B$103,$B$105:$B$107,$B$109:$B$113)</f>
        <v>0.038461538461538464</v>
      </c>
      <c r="U89" s="16">
        <f>S89*T89</f>
        <v>0.038461538461538464</v>
      </c>
      <c r="V89" s="56"/>
      <c r="W89" s="66"/>
    </row>
    <row r="90" spans="1:23" s="28" customFormat="1" ht="58.5" customHeight="1">
      <c r="A90" s="12" t="s">
        <v>43</v>
      </c>
      <c r="B90" s="39" t="s">
        <v>111</v>
      </c>
      <c r="C90" s="90"/>
      <c r="D90" s="90"/>
      <c r="E90" s="90"/>
      <c r="F90" s="90"/>
      <c r="G90" s="90"/>
      <c r="H90" s="90"/>
      <c r="I90" s="30"/>
      <c r="J90" s="30"/>
      <c r="L90" s="13">
        <v>6</v>
      </c>
      <c r="M90" s="13">
        <f>IF($L90=1,M$4,"")</f>
      </c>
      <c r="N90" s="13">
        <f>IF($L90=2,N$4,"")</f>
      </c>
      <c r="O90" s="13">
        <f>IF($L90=3,O$4,"")</f>
      </c>
      <c r="P90" s="13">
        <f>IF($L90=4,P$4,"")</f>
      </c>
      <c r="Q90" s="13">
        <f>IF($L90=5,Q$4,"")</f>
      </c>
      <c r="R90" s="13">
        <f>IF($L90=6,R$4,"")</f>
        <v>1</v>
      </c>
      <c r="S90" s="13">
        <f>SUM(M90:R90)</f>
        <v>1</v>
      </c>
      <c r="T90" s="68">
        <f>1/COUNTA($B$83:$B$86,$B$88:$B$91,$B$93:$B$98,$B$100:$B$103,$B$105:$B$107,$B$109:$B$113)</f>
        <v>0.038461538461538464</v>
      </c>
      <c r="U90" s="16">
        <f>S90*T90</f>
        <v>0.038461538461538464</v>
      </c>
      <c r="V90" s="56"/>
      <c r="W90" s="66"/>
    </row>
    <row r="91" spans="1:23" s="28" customFormat="1" ht="58.5" customHeight="1">
      <c r="A91" s="12" t="s">
        <v>44</v>
      </c>
      <c r="B91" s="37" t="s">
        <v>112</v>
      </c>
      <c r="C91" s="90"/>
      <c r="D91" s="90"/>
      <c r="E91" s="90"/>
      <c r="F91" s="90"/>
      <c r="G91" s="90"/>
      <c r="H91" s="90"/>
      <c r="I91" s="30"/>
      <c r="J91" s="30"/>
      <c r="L91" s="13">
        <v>6</v>
      </c>
      <c r="M91" s="13">
        <f>IF($L91=1,M$4,"")</f>
      </c>
      <c r="N91" s="13">
        <f>IF($L91=2,N$4,"")</f>
      </c>
      <c r="O91" s="13">
        <f>IF($L91=3,O$4,"")</f>
      </c>
      <c r="P91" s="13">
        <f>IF($L91=4,P$4,"")</f>
      </c>
      <c r="Q91" s="13">
        <f>IF($L91=5,Q$4,"")</f>
      </c>
      <c r="R91" s="13">
        <f>IF($L91=6,R$4,"")</f>
        <v>1</v>
      </c>
      <c r="S91" s="13">
        <f>SUM(M91:R91)</f>
        <v>1</v>
      </c>
      <c r="T91" s="68">
        <f>1/COUNTA($B$83:$B$86,$B$88:$B$91,$B$93:$B$98,$B$100:$B$103,$B$105:$B$107,$B$109:$B$113)</f>
        <v>0.038461538461538464</v>
      </c>
      <c r="U91" s="16">
        <f>S91*T91</f>
        <v>0.038461538461538464</v>
      </c>
      <c r="V91" s="56"/>
      <c r="W91" s="66"/>
    </row>
    <row r="92" spans="1:23" s="28" customFormat="1" ht="21.75" customHeight="1">
      <c r="A92" s="122" t="s">
        <v>11</v>
      </c>
      <c r="B92" s="123"/>
      <c r="C92" s="123"/>
      <c r="D92" s="123"/>
      <c r="E92" s="123"/>
      <c r="F92" s="123"/>
      <c r="G92" s="123"/>
      <c r="H92" s="123"/>
      <c r="I92" s="123"/>
      <c r="J92" s="124"/>
      <c r="L92" s="57"/>
      <c r="M92" s="58"/>
      <c r="N92" s="58"/>
      <c r="O92" s="58"/>
      <c r="P92" s="58"/>
      <c r="Q92" s="58"/>
      <c r="R92" s="58"/>
      <c r="S92" s="59"/>
      <c r="T92" s="59"/>
      <c r="U92" s="15"/>
      <c r="V92" s="56"/>
      <c r="W92" s="66"/>
    </row>
    <row r="93" spans="1:23" s="28" customFormat="1" ht="58.5" customHeight="1">
      <c r="A93" s="12" t="s">
        <v>41</v>
      </c>
      <c r="B93" s="39" t="s">
        <v>113</v>
      </c>
      <c r="C93" s="90"/>
      <c r="D93" s="90"/>
      <c r="E93" s="90"/>
      <c r="F93" s="90"/>
      <c r="G93" s="90"/>
      <c r="H93" s="90"/>
      <c r="I93" s="30"/>
      <c r="J93" s="30"/>
      <c r="L93" s="13">
        <v>6</v>
      </c>
      <c r="M93" s="13">
        <f aca="true" t="shared" si="10" ref="M93:M98">IF($L93=1,M$4,"")</f>
      </c>
      <c r="N93" s="13">
        <f aca="true" t="shared" si="11" ref="N93:N98">IF($L93=2,N$4,"")</f>
      </c>
      <c r="O93" s="13">
        <f aca="true" t="shared" si="12" ref="O93:O98">IF($L93=3,O$4,"")</f>
      </c>
      <c r="P93" s="13">
        <f aca="true" t="shared" si="13" ref="P93:P98">IF($L93=4,P$4,"")</f>
      </c>
      <c r="Q93" s="13">
        <f aca="true" t="shared" si="14" ref="Q93:Q98">IF($L93=5,Q$4,"")</f>
      </c>
      <c r="R93" s="13">
        <f aca="true" t="shared" si="15" ref="R93:R98">IF($L93=6,R$4,"")</f>
        <v>1</v>
      </c>
      <c r="S93" s="13">
        <f aca="true" t="shared" si="16" ref="S93:S98">SUM(M93:R93)</f>
        <v>1</v>
      </c>
      <c r="T93" s="68">
        <f aca="true" t="shared" si="17" ref="T93:T98">1/COUNTA($B$83:$B$86,$B$88:$B$91,$B$93:$B$98,$B$100:$B$103,$B$105:$B$107,$B$109:$B$113)</f>
        <v>0.038461538461538464</v>
      </c>
      <c r="U93" s="16">
        <f aca="true" t="shared" si="18" ref="U93:U98">S93*T93</f>
        <v>0.038461538461538464</v>
      </c>
      <c r="V93" s="56"/>
      <c r="W93" s="66"/>
    </row>
    <row r="94" spans="1:23" s="28" customFormat="1" ht="72.75" customHeight="1">
      <c r="A94" s="12" t="s">
        <v>42</v>
      </c>
      <c r="B94" s="39" t="s">
        <v>114</v>
      </c>
      <c r="C94" s="90"/>
      <c r="D94" s="90"/>
      <c r="E94" s="90"/>
      <c r="F94" s="90"/>
      <c r="G94" s="90"/>
      <c r="H94" s="90"/>
      <c r="I94" s="30"/>
      <c r="J94" s="30"/>
      <c r="L94" s="13">
        <v>6</v>
      </c>
      <c r="M94" s="13">
        <f t="shared" si="10"/>
      </c>
      <c r="N94" s="13">
        <f t="shared" si="11"/>
      </c>
      <c r="O94" s="13">
        <f t="shared" si="12"/>
      </c>
      <c r="P94" s="13">
        <f t="shared" si="13"/>
      </c>
      <c r="Q94" s="13">
        <f t="shared" si="14"/>
      </c>
      <c r="R94" s="13">
        <f t="shared" si="15"/>
        <v>1</v>
      </c>
      <c r="S94" s="13">
        <f t="shared" si="16"/>
        <v>1</v>
      </c>
      <c r="T94" s="68">
        <f t="shared" si="17"/>
        <v>0.038461538461538464</v>
      </c>
      <c r="U94" s="16">
        <f t="shared" si="18"/>
        <v>0.038461538461538464</v>
      </c>
      <c r="V94" s="56"/>
      <c r="W94" s="66"/>
    </row>
    <row r="95" spans="1:23" s="28" customFormat="1" ht="48.75" customHeight="1">
      <c r="A95" s="12" t="s">
        <v>43</v>
      </c>
      <c r="B95" s="39" t="s">
        <v>115</v>
      </c>
      <c r="C95" s="90"/>
      <c r="D95" s="90"/>
      <c r="E95" s="90"/>
      <c r="F95" s="90"/>
      <c r="G95" s="90"/>
      <c r="H95" s="90"/>
      <c r="I95" s="30"/>
      <c r="J95" s="30"/>
      <c r="L95" s="13">
        <v>6</v>
      </c>
      <c r="M95" s="13">
        <f t="shared" si="10"/>
      </c>
      <c r="N95" s="13">
        <f t="shared" si="11"/>
      </c>
      <c r="O95" s="13">
        <f t="shared" si="12"/>
      </c>
      <c r="P95" s="13">
        <f t="shared" si="13"/>
      </c>
      <c r="Q95" s="13">
        <f t="shared" si="14"/>
      </c>
      <c r="R95" s="13">
        <f t="shared" si="15"/>
        <v>1</v>
      </c>
      <c r="S95" s="13">
        <f t="shared" si="16"/>
        <v>1</v>
      </c>
      <c r="T95" s="68">
        <f t="shared" si="17"/>
        <v>0.038461538461538464</v>
      </c>
      <c r="U95" s="16">
        <f t="shared" si="18"/>
        <v>0.038461538461538464</v>
      </c>
      <c r="V95" s="56"/>
      <c r="W95" s="66"/>
    </row>
    <row r="96" spans="1:23" s="28" customFormat="1" ht="58.5" customHeight="1">
      <c r="A96" s="12" t="s">
        <v>44</v>
      </c>
      <c r="B96" s="39" t="s">
        <v>116</v>
      </c>
      <c r="C96" s="90"/>
      <c r="D96" s="90"/>
      <c r="E96" s="90"/>
      <c r="F96" s="90"/>
      <c r="G96" s="90"/>
      <c r="H96" s="90"/>
      <c r="I96" s="30"/>
      <c r="J96" s="30"/>
      <c r="L96" s="13">
        <v>6</v>
      </c>
      <c r="M96" s="13">
        <f t="shared" si="10"/>
      </c>
      <c r="N96" s="13">
        <f t="shared" si="11"/>
      </c>
      <c r="O96" s="13">
        <f t="shared" si="12"/>
      </c>
      <c r="P96" s="13">
        <f t="shared" si="13"/>
      </c>
      <c r="Q96" s="13">
        <f t="shared" si="14"/>
      </c>
      <c r="R96" s="13">
        <f t="shared" si="15"/>
        <v>1</v>
      </c>
      <c r="S96" s="13">
        <f t="shared" si="16"/>
        <v>1</v>
      </c>
      <c r="T96" s="68">
        <f t="shared" si="17"/>
        <v>0.038461538461538464</v>
      </c>
      <c r="U96" s="16">
        <f t="shared" si="18"/>
        <v>0.038461538461538464</v>
      </c>
      <c r="V96" s="56"/>
      <c r="W96" s="66"/>
    </row>
    <row r="97" spans="1:23" s="28" customFormat="1" ht="51" customHeight="1">
      <c r="A97" s="12" t="s">
        <v>45</v>
      </c>
      <c r="B97" s="39" t="s">
        <v>101</v>
      </c>
      <c r="C97" s="90"/>
      <c r="D97" s="90"/>
      <c r="E97" s="90"/>
      <c r="F97" s="90"/>
      <c r="G97" s="90"/>
      <c r="H97" s="90"/>
      <c r="I97" s="30"/>
      <c r="J97" s="30"/>
      <c r="L97" s="13">
        <v>6</v>
      </c>
      <c r="M97" s="13">
        <f t="shared" si="10"/>
      </c>
      <c r="N97" s="13">
        <f t="shared" si="11"/>
      </c>
      <c r="O97" s="13">
        <f t="shared" si="12"/>
      </c>
      <c r="P97" s="13">
        <f t="shared" si="13"/>
      </c>
      <c r="Q97" s="13">
        <f t="shared" si="14"/>
      </c>
      <c r="R97" s="13">
        <f t="shared" si="15"/>
        <v>1</v>
      </c>
      <c r="S97" s="13">
        <f t="shared" si="16"/>
        <v>1</v>
      </c>
      <c r="T97" s="68">
        <f t="shared" si="17"/>
        <v>0.038461538461538464</v>
      </c>
      <c r="U97" s="16">
        <f t="shared" si="18"/>
        <v>0.038461538461538464</v>
      </c>
      <c r="V97" s="56"/>
      <c r="W97" s="66"/>
    </row>
    <row r="98" spans="1:23" s="28" customFormat="1" ht="58.5" customHeight="1">
      <c r="A98" s="12" t="s">
        <v>46</v>
      </c>
      <c r="B98" s="42" t="s">
        <v>102</v>
      </c>
      <c r="C98" s="90"/>
      <c r="D98" s="90"/>
      <c r="E98" s="90"/>
      <c r="F98" s="90"/>
      <c r="G98" s="90"/>
      <c r="H98" s="90"/>
      <c r="I98" s="30"/>
      <c r="J98" s="30"/>
      <c r="L98" s="13">
        <v>6</v>
      </c>
      <c r="M98" s="13">
        <f t="shared" si="10"/>
      </c>
      <c r="N98" s="13">
        <f t="shared" si="11"/>
      </c>
      <c r="O98" s="13">
        <f t="shared" si="12"/>
      </c>
      <c r="P98" s="13">
        <f t="shared" si="13"/>
      </c>
      <c r="Q98" s="13">
        <f t="shared" si="14"/>
      </c>
      <c r="R98" s="13">
        <f t="shared" si="15"/>
        <v>1</v>
      </c>
      <c r="S98" s="13">
        <f t="shared" si="16"/>
        <v>1</v>
      </c>
      <c r="T98" s="68">
        <f t="shared" si="17"/>
        <v>0.038461538461538464</v>
      </c>
      <c r="U98" s="16">
        <f t="shared" si="18"/>
        <v>0.038461538461538464</v>
      </c>
      <c r="V98" s="56"/>
      <c r="W98" s="66"/>
    </row>
    <row r="99" spans="1:23" s="28" customFormat="1" ht="21.75" customHeight="1">
      <c r="A99" s="122" t="s">
        <v>12</v>
      </c>
      <c r="B99" s="123"/>
      <c r="C99" s="123"/>
      <c r="D99" s="123"/>
      <c r="E99" s="123"/>
      <c r="F99" s="123"/>
      <c r="G99" s="123"/>
      <c r="H99" s="123"/>
      <c r="I99" s="123"/>
      <c r="J99" s="124"/>
      <c r="L99" s="57"/>
      <c r="M99" s="58"/>
      <c r="N99" s="58"/>
      <c r="O99" s="58"/>
      <c r="P99" s="58"/>
      <c r="Q99" s="58"/>
      <c r="R99" s="58"/>
      <c r="S99" s="59"/>
      <c r="T99" s="59"/>
      <c r="U99" s="15"/>
      <c r="V99" s="56"/>
      <c r="W99" s="66"/>
    </row>
    <row r="100" spans="1:23" s="28" customFormat="1" ht="87.75" customHeight="1">
      <c r="A100" s="12" t="s">
        <v>41</v>
      </c>
      <c r="B100" s="39" t="s">
        <v>103</v>
      </c>
      <c r="C100" s="90"/>
      <c r="D100" s="90"/>
      <c r="E100" s="90"/>
      <c r="F100" s="90"/>
      <c r="G100" s="90"/>
      <c r="H100" s="90"/>
      <c r="I100" s="30"/>
      <c r="J100" s="30"/>
      <c r="L100" s="13">
        <v>6</v>
      </c>
      <c r="M100" s="13">
        <f>IF($L100=1,M$4,"")</f>
      </c>
      <c r="N100" s="13">
        <f>IF($L100=2,N$4,"")</f>
      </c>
      <c r="O100" s="13">
        <f>IF($L100=3,O$4,"")</f>
      </c>
      <c r="P100" s="13">
        <f>IF($L100=4,P$4,"")</f>
      </c>
      <c r="Q100" s="13">
        <f>IF($L100=5,Q$4,"")</f>
      </c>
      <c r="R100" s="13">
        <f>IF($L100=6,R$4,"")</f>
        <v>1</v>
      </c>
      <c r="S100" s="13">
        <f>SUM(M100:R100)</f>
        <v>1</v>
      </c>
      <c r="T100" s="68">
        <f>1/COUNTA($B$83:$B$86,$B$88:$B$91,$B$93:$B$98,$B$100:$B$103,$B$105:$B$107,$B$109:$B$113)</f>
        <v>0.038461538461538464</v>
      </c>
      <c r="U100" s="16">
        <f>S100*T100</f>
        <v>0.038461538461538464</v>
      </c>
      <c r="V100" s="56"/>
      <c r="W100" s="66"/>
    </row>
    <row r="101" spans="1:23" s="28" customFormat="1" ht="48.75" customHeight="1">
      <c r="A101" s="12" t="s">
        <v>42</v>
      </c>
      <c r="B101" s="42" t="s">
        <v>104</v>
      </c>
      <c r="C101" s="90"/>
      <c r="D101" s="90"/>
      <c r="E101" s="90"/>
      <c r="F101" s="90"/>
      <c r="G101" s="90"/>
      <c r="H101" s="90"/>
      <c r="I101" s="30"/>
      <c r="J101" s="30"/>
      <c r="L101" s="13">
        <v>6</v>
      </c>
      <c r="M101" s="13">
        <f>IF($L101=1,M$4,"")</f>
      </c>
      <c r="N101" s="13">
        <f>IF($L101=2,N$4,"")</f>
      </c>
      <c r="O101" s="13">
        <f>IF($L101=3,O$4,"")</f>
      </c>
      <c r="P101" s="13">
        <f>IF($L101=4,P$4,"")</f>
      </c>
      <c r="Q101" s="13">
        <f>IF($L101=5,Q$4,"")</f>
      </c>
      <c r="R101" s="13">
        <f>IF($L101=6,R$4,"")</f>
        <v>1</v>
      </c>
      <c r="S101" s="13">
        <f>SUM(M101:R101)</f>
        <v>1</v>
      </c>
      <c r="T101" s="68">
        <f>1/COUNTA($B$83:$B$86,$B$88:$B$91,$B$93:$B$98,$B$100:$B$103,$B$105:$B$107,$B$109:$B$113)</f>
        <v>0.038461538461538464</v>
      </c>
      <c r="U101" s="16">
        <f>S101*T101</f>
        <v>0.038461538461538464</v>
      </c>
      <c r="V101" s="56"/>
      <c r="W101" s="66"/>
    </row>
    <row r="102" spans="1:23" s="28" customFormat="1" ht="87.75" customHeight="1">
      <c r="A102" s="12" t="s">
        <v>43</v>
      </c>
      <c r="B102" s="42" t="s">
        <v>105</v>
      </c>
      <c r="C102" s="90"/>
      <c r="D102" s="90"/>
      <c r="E102" s="90"/>
      <c r="F102" s="90"/>
      <c r="G102" s="90"/>
      <c r="H102" s="90"/>
      <c r="I102" s="30"/>
      <c r="J102" s="30"/>
      <c r="L102" s="13">
        <v>6</v>
      </c>
      <c r="M102" s="13">
        <f>IF($L102=1,M$4,"")</f>
      </c>
      <c r="N102" s="13">
        <f>IF($L102=2,N$4,"")</f>
      </c>
      <c r="O102" s="13">
        <f>IF($L102=3,O$4,"")</f>
      </c>
      <c r="P102" s="13">
        <f>IF($L102=4,P$4,"")</f>
      </c>
      <c r="Q102" s="13">
        <f>IF($L102=5,Q$4,"")</f>
      </c>
      <c r="R102" s="13">
        <f>IF($L102=6,R$4,"")</f>
        <v>1</v>
      </c>
      <c r="S102" s="13">
        <f>SUM(M102:R102)</f>
        <v>1</v>
      </c>
      <c r="T102" s="68">
        <f>1/COUNTA($B$83:$B$86,$B$88:$B$91,$B$93:$B$98,$B$100:$B$103,$B$105:$B$107,$B$109:$B$113)</f>
        <v>0.038461538461538464</v>
      </c>
      <c r="U102" s="16">
        <f>S102*T102</f>
        <v>0.038461538461538464</v>
      </c>
      <c r="V102" s="56"/>
      <c r="W102" s="66"/>
    </row>
    <row r="103" spans="1:23" s="28" customFormat="1" ht="58.5" customHeight="1">
      <c r="A103" s="12" t="s">
        <v>44</v>
      </c>
      <c r="B103" s="43" t="s">
        <v>106</v>
      </c>
      <c r="C103" s="90"/>
      <c r="D103" s="90"/>
      <c r="E103" s="90"/>
      <c r="F103" s="90"/>
      <c r="G103" s="90"/>
      <c r="H103" s="90"/>
      <c r="I103" s="30"/>
      <c r="J103" s="30"/>
      <c r="L103" s="13">
        <v>6</v>
      </c>
      <c r="M103" s="13">
        <f>IF($L103=1,M$4,"")</f>
      </c>
      <c r="N103" s="13">
        <f>IF($L103=2,N$4,"")</f>
      </c>
      <c r="O103" s="13">
        <f>IF($L103=3,O$4,"")</f>
      </c>
      <c r="P103" s="13">
        <f>IF($L103=4,P$4,"")</f>
      </c>
      <c r="Q103" s="13">
        <f>IF($L103=5,Q$4,"")</f>
      </c>
      <c r="R103" s="13">
        <f>IF($L103=6,R$4,"")</f>
        <v>1</v>
      </c>
      <c r="S103" s="13">
        <f>SUM(M103:R103)</f>
        <v>1</v>
      </c>
      <c r="T103" s="68">
        <f>1/COUNTA($B$83:$B$86,$B$88:$B$91,$B$93:$B$98,$B$100:$B$103,$B$105:$B$107,$B$109:$B$113)</f>
        <v>0.038461538461538464</v>
      </c>
      <c r="U103" s="16">
        <f>S103*T103</f>
        <v>0.038461538461538464</v>
      </c>
      <c r="V103" s="56"/>
      <c r="W103" s="66"/>
    </row>
    <row r="104" spans="1:23" s="28" customFormat="1" ht="21.75" customHeight="1">
      <c r="A104" s="122" t="s">
        <v>13</v>
      </c>
      <c r="B104" s="123"/>
      <c r="C104" s="123"/>
      <c r="D104" s="123"/>
      <c r="E104" s="123"/>
      <c r="F104" s="123"/>
      <c r="G104" s="123"/>
      <c r="H104" s="123"/>
      <c r="I104" s="123"/>
      <c r="J104" s="124"/>
      <c r="L104" s="57"/>
      <c r="M104" s="58"/>
      <c r="N104" s="58"/>
      <c r="O104" s="58"/>
      <c r="P104" s="58"/>
      <c r="Q104" s="58"/>
      <c r="R104" s="58"/>
      <c r="S104" s="59"/>
      <c r="T104" s="59"/>
      <c r="U104" s="15"/>
      <c r="V104" s="56"/>
      <c r="W104" s="66"/>
    </row>
    <row r="105" spans="1:23" s="28" customFormat="1" ht="49.5" customHeight="1">
      <c r="A105" s="12" t="s">
        <v>41</v>
      </c>
      <c r="B105" s="39" t="s">
        <v>108</v>
      </c>
      <c r="C105" s="90"/>
      <c r="D105" s="90"/>
      <c r="E105" s="90"/>
      <c r="F105" s="90"/>
      <c r="G105" s="90"/>
      <c r="H105" s="90"/>
      <c r="I105" s="30"/>
      <c r="J105" s="30"/>
      <c r="L105" s="13">
        <v>6</v>
      </c>
      <c r="M105" s="13">
        <f>IF($L105=1,M$4,"")</f>
      </c>
      <c r="N105" s="13">
        <f>IF($L105=2,N$4,"")</f>
      </c>
      <c r="O105" s="13">
        <f>IF($L105=3,O$4,"")</f>
      </c>
      <c r="P105" s="13">
        <f>IF($L105=4,P$4,"")</f>
      </c>
      <c r="Q105" s="13">
        <f>IF($L105=5,Q$4,"")</f>
      </c>
      <c r="R105" s="13">
        <f>IF($L105=6,R$4,"")</f>
        <v>1</v>
      </c>
      <c r="S105" s="13">
        <f>SUM(M105:R105)</f>
        <v>1</v>
      </c>
      <c r="T105" s="68">
        <f>1/COUNTA($B$83:$B$86,$B$88:$B$91,$B$93:$B$98,$B$100:$B$103,$B$105:$B$107,$B$109:$B$113)</f>
        <v>0.038461538461538464</v>
      </c>
      <c r="U105" s="16">
        <f>S105*T105</f>
        <v>0.038461538461538464</v>
      </c>
      <c r="V105" s="56"/>
      <c r="W105" s="66"/>
    </row>
    <row r="106" spans="1:23" s="28" customFormat="1" ht="48.75" customHeight="1">
      <c r="A106" s="12" t="s">
        <v>42</v>
      </c>
      <c r="B106" s="39" t="s">
        <v>4</v>
      </c>
      <c r="C106" s="90"/>
      <c r="D106" s="90"/>
      <c r="E106" s="90"/>
      <c r="F106" s="90"/>
      <c r="G106" s="90"/>
      <c r="H106" s="90"/>
      <c r="I106" s="30"/>
      <c r="J106" s="30"/>
      <c r="L106" s="13">
        <v>6</v>
      </c>
      <c r="M106" s="13">
        <f>IF($L106=1,M$4,"")</f>
      </c>
      <c r="N106" s="13">
        <f>IF($L106=2,N$4,"")</f>
      </c>
      <c r="O106" s="13">
        <f>IF($L106=3,O$4,"")</f>
      </c>
      <c r="P106" s="13">
        <f>IF($L106=4,P$4,"")</f>
      </c>
      <c r="Q106" s="13">
        <f>IF($L106=5,Q$4,"")</f>
      </c>
      <c r="R106" s="13">
        <f>IF($L106=6,R$4,"")</f>
        <v>1</v>
      </c>
      <c r="S106" s="13">
        <f>SUM(M106:R106)</f>
        <v>1</v>
      </c>
      <c r="T106" s="68">
        <f>1/COUNTA($B$83:$B$86,$B$88:$B$91,$B$93:$B$98,$B$100:$B$103,$B$105:$B$107,$B$109:$B$113)</f>
        <v>0.038461538461538464</v>
      </c>
      <c r="U106" s="16">
        <f>S106*T106</f>
        <v>0.038461538461538464</v>
      </c>
      <c r="V106" s="56"/>
      <c r="W106" s="66"/>
    </row>
    <row r="107" spans="1:23" s="28" customFormat="1" ht="58.5" customHeight="1">
      <c r="A107" s="12" t="s">
        <v>43</v>
      </c>
      <c r="B107" s="37" t="s">
        <v>107</v>
      </c>
      <c r="C107" s="90"/>
      <c r="D107" s="90"/>
      <c r="E107" s="90"/>
      <c r="F107" s="90"/>
      <c r="G107" s="90"/>
      <c r="H107" s="90"/>
      <c r="I107" s="30"/>
      <c r="J107" s="30"/>
      <c r="L107" s="13">
        <v>6</v>
      </c>
      <c r="M107" s="13">
        <f>IF($L107=1,M$4,"")</f>
      </c>
      <c r="N107" s="13">
        <f>IF($L107=2,N$4,"")</f>
      </c>
      <c r="O107" s="13">
        <f>IF($L107=3,O$4,"")</f>
      </c>
      <c r="P107" s="13">
        <f>IF($L107=4,P$4,"")</f>
      </c>
      <c r="Q107" s="13">
        <f>IF($L107=5,Q$4,"")</f>
      </c>
      <c r="R107" s="13">
        <f>IF($L107=6,R$4,"")</f>
        <v>1</v>
      </c>
      <c r="S107" s="13">
        <f>SUM(M107:R107)</f>
        <v>1</v>
      </c>
      <c r="T107" s="68">
        <f>1/COUNTA($B$83:$B$86,$B$88:$B$91,$B$93:$B$98,$B$100:$B$103,$B$105:$B$107,$B$109:$B$113)</f>
        <v>0.038461538461538464</v>
      </c>
      <c r="U107" s="16">
        <f>S107*T107</f>
        <v>0.038461538461538464</v>
      </c>
      <c r="V107" s="56"/>
      <c r="W107" s="66"/>
    </row>
    <row r="108" spans="1:23" s="28" customFormat="1" ht="21.75" customHeight="1">
      <c r="A108" s="122" t="s">
        <v>14</v>
      </c>
      <c r="B108" s="123"/>
      <c r="C108" s="123"/>
      <c r="D108" s="123"/>
      <c r="E108" s="123"/>
      <c r="F108" s="123"/>
      <c r="G108" s="123"/>
      <c r="H108" s="123"/>
      <c r="I108" s="123"/>
      <c r="J108" s="124"/>
      <c r="L108" s="57"/>
      <c r="M108" s="58"/>
      <c r="N108" s="58"/>
      <c r="O108" s="58"/>
      <c r="P108" s="58"/>
      <c r="Q108" s="58"/>
      <c r="R108" s="58"/>
      <c r="S108" s="59"/>
      <c r="T108" s="59"/>
      <c r="U108" s="15"/>
      <c r="V108" s="56"/>
      <c r="W108" s="66"/>
    </row>
    <row r="109" spans="1:23" s="28" customFormat="1" ht="48.75" customHeight="1">
      <c r="A109" s="12" t="s">
        <v>41</v>
      </c>
      <c r="B109" s="43" t="s">
        <v>90</v>
      </c>
      <c r="C109" s="90"/>
      <c r="D109" s="90"/>
      <c r="E109" s="90"/>
      <c r="F109" s="90"/>
      <c r="G109" s="90"/>
      <c r="H109" s="90"/>
      <c r="I109" s="30"/>
      <c r="J109" s="30"/>
      <c r="L109" s="13">
        <v>6</v>
      </c>
      <c r="M109" s="13">
        <f>IF($L109=1,M$4,"")</f>
      </c>
      <c r="N109" s="13">
        <f>IF($L109=2,N$4,"")</f>
      </c>
      <c r="O109" s="13">
        <f>IF($L109=3,O$4,"")</f>
      </c>
      <c r="P109" s="13">
        <f>IF($L109=4,P$4,"")</f>
      </c>
      <c r="Q109" s="13">
        <f>IF($L109=5,Q$4,"")</f>
      </c>
      <c r="R109" s="13">
        <f>IF($L109=6,R$4,"")</f>
        <v>1</v>
      </c>
      <c r="S109" s="13">
        <f>SUM(M109:R109)</f>
        <v>1</v>
      </c>
      <c r="T109" s="68">
        <f>1/COUNTA($B$83:$B$86,$B$88:$B$91,$B$93:$B$98,$B$100:$B$103,$B$105:$B$107,$B$109:$B$113)</f>
        <v>0.038461538461538464</v>
      </c>
      <c r="U109" s="16">
        <f>S109*T109</f>
        <v>0.038461538461538464</v>
      </c>
      <c r="V109" s="56"/>
      <c r="W109" s="66"/>
    </row>
    <row r="110" spans="1:23" s="28" customFormat="1" ht="58.5" customHeight="1">
      <c r="A110" s="12" t="s">
        <v>42</v>
      </c>
      <c r="B110" s="43" t="s">
        <v>91</v>
      </c>
      <c r="C110" s="90"/>
      <c r="D110" s="90"/>
      <c r="E110" s="90"/>
      <c r="F110" s="90"/>
      <c r="G110" s="90"/>
      <c r="H110" s="90"/>
      <c r="I110" s="30"/>
      <c r="J110" s="30"/>
      <c r="L110" s="13">
        <v>6</v>
      </c>
      <c r="M110" s="13">
        <f>IF($L110=1,M$4,"")</f>
      </c>
      <c r="N110" s="13">
        <f>IF($L110=2,N$4,"")</f>
      </c>
      <c r="O110" s="13">
        <f>IF($L110=3,O$4,"")</f>
      </c>
      <c r="P110" s="13">
        <f>IF($L110=4,P$4,"")</f>
      </c>
      <c r="Q110" s="13">
        <f>IF($L110=5,Q$4,"")</f>
      </c>
      <c r="R110" s="13">
        <f>IF($L110=6,R$4,"")</f>
        <v>1</v>
      </c>
      <c r="S110" s="13">
        <f>SUM(M110:R110)</f>
        <v>1</v>
      </c>
      <c r="T110" s="68">
        <f>1/COUNTA($B$83:$B$86,$B$88:$B$91,$B$93:$B$98,$B$100:$B$103,$B$105:$B$107,$B$109:$B$113)</f>
        <v>0.038461538461538464</v>
      </c>
      <c r="U110" s="16">
        <f>S110*T110</f>
        <v>0.038461538461538464</v>
      </c>
      <c r="V110" s="56"/>
      <c r="W110" s="66"/>
    </row>
    <row r="111" spans="1:23" s="28" customFormat="1" ht="72.75" customHeight="1">
      <c r="A111" s="12" t="s">
        <v>43</v>
      </c>
      <c r="B111" s="43" t="s">
        <v>40</v>
      </c>
      <c r="C111" s="90"/>
      <c r="D111" s="90"/>
      <c r="E111" s="90"/>
      <c r="F111" s="90"/>
      <c r="G111" s="90"/>
      <c r="H111" s="90"/>
      <c r="I111" s="30"/>
      <c r="J111" s="30"/>
      <c r="L111" s="13">
        <v>6</v>
      </c>
      <c r="M111" s="13">
        <f>IF($L111=1,M$4,"")</f>
      </c>
      <c r="N111" s="13">
        <f>IF($L111=2,N$4,"")</f>
      </c>
      <c r="O111" s="13">
        <f>IF($L111=3,O$4,"")</f>
      </c>
      <c r="P111" s="13">
        <f>IF($L111=4,P$4,"")</f>
      </c>
      <c r="Q111" s="13">
        <f>IF($L111=5,Q$4,"")</f>
      </c>
      <c r="R111" s="13">
        <f>IF($L111=6,R$4,"")</f>
        <v>1</v>
      </c>
      <c r="S111" s="13">
        <f>SUM(M111:R111)</f>
        <v>1</v>
      </c>
      <c r="T111" s="68">
        <f>1/COUNTA($B$83:$B$86,$B$88:$B$91,$B$93:$B$98,$B$100:$B$103,$B$105:$B$107,$B$109:$B$113)</f>
        <v>0.038461538461538464</v>
      </c>
      <c r="U111" s="16">
        <f>S111*T111</f>
        <v>0.038461538461538464</v>
      </c>
      <c r="V111" s="56"/>
      <c r="W111" s="66"/>
    </row>
    <row r="112" spans="1:23" s="28" customFormat="1" ht="58.5" customHeight="1">
      <c r="A112" s="12" t="s">
        <v>44</v>
      </c>
      <c r="B112" s="42" t="s">
        <v>92</v>
      </c>
      <c r="C112" s="90"/>
      <c r="D112" s="90"/>
      <c r="E112" s="90"/>
      <c r="F112" s="90"/>
      <c r="G112" s="90"/>
      <c r="H112" s="90"/>
      <c r="I112" s="30"/>
      <c r="J112" s="30"/>
      <c r="L112" s="13">
        <v>6</v>
      </c>
      <c r="M112" s="13">
        <f>IF($L112=1,M$4,"")</f>
      </c>
      <c r="N112" s="13">
        <f>IF($L112=2,N$4,"")</f>
      </c>
      <c r="O112" s="13">
        <f>IF($L112=3,O$4,"")</f>
      </c>
      <c r="P112" s="13">
        <f>IF($L112=4,P$4,"")</f>
      </c>
      <c r="Q112" s="13">
        <f>IF($L112=5,Q$4,"")</f>
      </c>
      <c r="R112" s="13">
        <f>IF($L112=6,R$4,"")</f>
        <v>1</v>
      </c>
      <c r="S112" s="13">
        <f>SUM(M112:R112)</f>
        <v>1</v>
      </c>
      <c r="T112" s="68">
        <f>1/COUNTA($B$83:$B$86,$B$88:$B$91,$B$93:$B$98,$B$100:$B$103,$B$105:$B$107,$B$109:$B$113)</f>
        <v>0.038461538461538464</v>
      </c>
      <c r="U112" s="16">
        <f>S112*T112</f>
        <v>0.038461538461538464</v>
      </c>
      <c r="V112" s="56"/>
      <c r="W112" s="66"/>
    </row>
    <row r="113" spans="1:23" s="28" customFormat="1" ht="58.5" customHeight="1">
      <c r="A113" s="12" t="s">
        <v>45</v>
      </c>
      <c r="B113" s="42" t="s">
        <v>93</v>
      </c>
      <c r="C113" s="90"/>
      <c r="D113" s="90"/>
      <c r="E113" s="90"/>
      <c r="F113" s="90"/>
      <c r="G113" s="90"/>
      <c r="H113" s="90"/>
      <c r="I113" s="30"/>
      <c r="J113" s="30"/>
      <c r="L113" s="13">
        <v>6</v>
      </c>
      <c r="M113" s="13">
        <f>IF($L113=1,M$4,"")</f>
      </c>
      <c r="N113" s="13">
        <f>IF($L113=2,N$4,"")</f>
      </c>
      <c r="O113" s="13">
        <f>IF($L113=3,O$4,"")</f>
      </c>
      <c r="P113" s="13">
        <f>IF($L113=4,P$4,"")</f>
      </c>
      <c r="Q113" s="13">
        <f>IF($L113=5,Q$4,"")</f>
      </c>
      <c r="R113" s="13">
        <f>IF($L113=6,R$4,"")</f>
        <v>1</v>
      </c>
      <c r="S113" s="13">
        <f>SUM(M113:R113)</f>
        <v>1</v>
      </c>
      <c r="T113" s="68">
        <f>1/COUNTA($B$83:$B$86,$B$88:$B$91,$B$93:$B$98,$B$100:$B$103,$B$105:$B$107,$B$109:$B$113)</f>
        <v>0.038461538461538464</v>
      </c>
      <c r="U113" s="16">
        <f>S113*T113</f>
        <v>0.038461538461538464</v>
      </c>
      <c r="V113" s="56"/>
      <c r="W113" s="66"/>
    </row>
    <row r="114" spans="1:23" s="28" customFormat="1" ht="30" customHeight="1">
      <c r="A114" s="128" t="s">
        <v>15</v>
      </c>
      <c r="B114" s="129"/>
      <c r="C114" s="129"/>
      <c r="D114" s="129"/>
      <c r="E114" s="129"/>
      <c r="F114" s="129"/>
      <c r="G114" s="129"/>
      <c r="H114" s="129"/>
      <c r="I114" s="129"/>
      <c r="J114" s="130"/>
      <c r="K114" s="29"/>
      <c r="L114" s="85"/>
      <c r="M114" s="86"/>
      <c r="N114" s="86"/>
      <c r="O114" s="86"/>
      <c r="P114" s="86"/>
      <c r="Q114" s="86"/>
      <c r="R114" s="86"/>
      <c r="S114" s="87"/>
      <c r="T114" s="71">
        <f>SUM(T115:T155)</f>
        <v>0.9999999999999993</v>
      </c>
      <c r="U114" s="15">
        <f>SUM(U115:U155)</f>
        <v>0.9999999999999993</v>
      </c>
      <c r="V114" s="48">
        <f>1/4</f>
        <v>0.25</v>
      </c>
      <c r="W114" s="89">
        <f>U114*V114</f>
        <v>0.24999999999999983</v>
      </c>
    </row>
    <row r="115" spans="1:23" s="28" customFormat="1" ht="21.75" customHeight="1">
      <c r="A115" s="122" t="s">
        <v>16</v>
      </c>
      <c r="B115" s="123"/>
      <c r="C115" s="123"/>
      <c r="D115" s="123"/>
      <c r="E115" s="123"/>
      <c r="F115" s="123"/>
      <c r="G115" s="123"/>
      <c r="H115" s="123"/>
      <c r="I115" s="123"/>
      <c r="J115" s="124"/>
      <c r="L115" s="57"/>
      <c r="M115" s="58"/>
      <c r="N115" s="58"/>
      <c r="O115" s="58"/>
      <c r="P115" s="58"/>
      <c r="Q115" s="58"/>
      <c r="R115" s="58"/>
      <c r="S115" s="59"/>
      <c r="T115" s="70"/>
      <c r="U115" s="15"/>
      <c r="V115" s="56"/>
      <c r="W115" s="66"/>
    </row>
    <row r="116" spans="1:23" s="28" customFormat="1" ht="48.75" customHeight="1">
      <c r="A116" s="12" t="s">
        <v>41</v>
      </c>
      <c r="B116" s="39" t="s">
        <v>94</v>
      </c>
      <c r="C116" s="90"/>
      <c r="D116" s="90"/>
      <c r="E116" s="90"/>
      <c r="F116" s="90"/>
      <c r="G116" s="90"/>
      <c r="H116" s="90"/>
      <c r="I116" s="30"/>
      <c r="J116" s="30"/>
      <c r="L116" s="13">
        <v>6</v>
      </c>
      <c r="M116" s="13">
        <f>IF($L116=1,M$4,"")</f>
      </c>
      <c r="N116" s="13">
        <f>IF($L116=2,N$4,"")</f>
      </c>
      <c r="O116" s="13">
        <f>IF($L116=3,O$4,"")</f>
      </c>
      <c r="P116" s="13">
        <f>IF($L116=4,P$4,"")</f>
      </c>
      <c r="Q116" s="13">
        <f>IF($L116=5,Q$4,"")</f>
      </c>
      <c r="R116" s="13">
        <f>IF($L116=6,R$4,"")</f>
        <v>1</v>
      </c>
      <c r="S116" s="13">
        <f>SUM(M116:R116)</f>
        <v>1</v>
      </c>
      <c r="T116" s="68">
        <f>1/COUNTA($B$116:$B$120,$B$122:$B$126,$B$128:$B$131,$B$133:$B$135,$B$137:$B$139,$B$141:$B$145,$B$147:$B$149,$B$151:$B$155)</f>
        <v>0.030303030303030304</v>
      </c>
      <c r="U116" s="16">
        <f>S116*T116</f>
        <v>0.030303030303030304</v>
      </c>
      <c r="V116" s="56"/>
      <c r="W116" s="66"/>
    </row>
    <row r="117" spans="1:23" s="28" customFormat="1" ht="48.75" customHeight="1">
      <c r="A117" s="12" t="s">
        <v>42</v>
      </c>
      <c r="B117" s="39" t="s">
        <v>95</v>
      </c>
      <c r="C117" s="90"/>
      <c r="D117" s="90"/>
      <c r="E117" s="90"/>
      <c r="F117" s="90"/>
      <c r="G117" s="90"/>
      <c r="H117" s="90"/>
      <c r="I117" s="30"/>
      <c r="J117" s="30"/>
      <c r="L117" s="13">
        <v>6</v>
      </c>
      <c r="M117" s="13">
        <f>IF($L117=1,M$4,"")</f>
      </c>
      <c r="N117" s="13">
        <f>IF($L117=2,N$4,"")</f>
      </c>
      <c r="O117" s="13">
        <f>IF($L117=3,O$4,"")</f>
      </c>
      <c r="P117" s="13">
        <f>IF($L117=4,P$4,"")</f>
      </c>
      <c r="Q117" s="13">
        <f>IF($L117=5,Q$4,"")</f>
      </c>
      <c r="R117" s="13">
        <f>IF($L117=6,R$4,"")</f>
        <v>1</v>
      </c>
      <c r="S117" s="13">
        <f>SUM(M117:R117)</f>
        <v>1</v>
      </c>
      <c r="T117" s="68">
        <f aca="true" t="shared" si="19" ref="T117:T155">1/COUNTA($B$116:$B$120,$B$122:$B$126,$B$128:$B$131,$B$133:$B$135,$B$137:$B$139,$B$141:$B$145,$B$147:$B$149,$B$151:$B$155)</f>
        <v>0.030303030303030304</v>
      </c>
      <c r="U117" s="16">
        <f>S117*T117</f>
        <v>0.030303030303030304</v>
      </c>
      <c r="V117" s="56"/>
      <c r="W117" s="66"/>
    </row>
    <row r="118" spans="1:23" s="28" customFormat="1" ht="58.5" customHeight="1">
      <c r="A118" s="12" t="s">
        <v>43</v>
      </c>
      <c r="B118" s="39" t="s">
        <v>96</v>
      </c>
      <c r="C118" s="90"/>
      <c r="D118" s="90"/>
      <c r="E118" s="90"/>
      <c r="F118" s="90"/>
      <c r="G118" s="90"/>
      <c r="H118" s="90"/>
      <c r="I118" s="30"/>
      <c r="J118" s="30"/>
      <c r="L118" s="13">
        <v>6</v>
      </c>
      <c r="M118" s="13">
        <f>IF($L118=1,M$4,"")</f>
      </c>
      <c r="N118" s="13">
        <f>IF($L118=2,N$4,"")</f>
      </c>
      <c r="O118" s="13">
        <f>IF($L118=3,O$4,"")</f>
      </c>
      <c r="P118" s="13">
        <f>IF($L118=4,P$4,"")</f>
      </c>
      <c r="Q118" s="13">
        <f>IF($L118=5,Q$4,"")</f>
      </c>
      <c r="R118" s="13">
        <f>IF($L118=6,R$4,"")</f>
        <v>1</v>
      </c>
      <c r="S118" s="13">
        <f>SUM(M118:R118)</f>
        <v>1</v>
      </c>
      <c r="T118" s="68">
        <f t="shared" si="19"/>
        <v>0.030303030303030304</v>
      </c>
      <c r="U118" s="16">
        <f>S118*T118</f>
        <v>0.030303030303030304</v>
      </c>
      <c r="V118" s="56"/>
      <c r="W118" s="66"/>
    </row>
    <row r="119" spans="1:23" s="28" customFormat="1" ht="48.75" customHeight="1">
      <c r="A119" s="12" t="s">
        <v>44</v>
      </c>
      <c r="B119" s="39" t="s">
        <v>97</v>
      </c>
      <c r="C119" s="90"/>
      <c r="D119" s="90"/>
      <c r="E119" s="90"/>
      <c r="F119" s="90"/>
      <c r="G119" s="90"/>
      <c r="H119" s="90"/>
      <c r="I119" s="30"/>
      <c r="J119" s="30"/>
      <c r="L119" s="13">
        <v>6</v>
      </c>
      <c r="M119" s="13">
        <f>IF($L119=1,M$4,"")</f>
      </c>
      <c r="N119" s="13">
        <f>IF($L119=2,N$4,"")</f>
      </c>
      <c r="O119" s="13">
        <f>IF($L119=3,O$4,"")</f>
      </c>
      <c r="P119" s="13">
        <f>IF($L119=4,P$4,"")</f>
      </c>
      <c r="Q119" s="13">
        <f>IF($L119=5,Q$4,"")</f>
      </c>
      <c r="R119" s="13">
        <f>IF($L119=6,R$4,"")</f>
        <v>1</v>
      </c>
      <c r="S119" s="13">
        <f>SUM(M119:R119)</f>
        <v>1</v>
      </c>
      <c r="T119" s="68">
        <f t="shared" si="19"/>
        <v>0.030303030303030304</v>
      </c>
      <c r="U119" s="16">
        <f>S119*T119</f>
        <v>0.030303030303030304</v>
      </c>
      <c r="V119" s="56"/>
      <c r="W119" s="66"/>
    </row>
    <row r="120" spans="1:23" s="28" customFormat="1" ht="48.75" customHeight="1">
      <c r="A120" s="12" t="s">
        <v>45</v>
      </c>
      <c r="B120" s="39" t="s">
        <v>98</v>
      </c>
      <c r="C120" s="90"/>
      <c r="D120" s="90"/>
      <c r="E120" s="90"/>
      <c r="F120" s="90"/>
      <c r="G120" s="90"/>
      <c r="H120" s="90"/>
      <c r="I120" s="30"/>
      <c r="J120" s="30"/>
      <c r="L120" s="13">
        <v>6</v>
      </c>
      <c r="M120" s="13">
        <f>IF($L120=1,M$4,"")</f>
      </c>
      <c r="N120" s="13">
        <f>IF($L120=2,N$4,"")</f>
      </c>
      <c r="O120" s="13">
        <f>IF($L120=3,O$4,"")</f>
      </c>
      <c r="P120" s="13">
        <f>IF($L120=4,P$4,"")</f>
      </c>
      <c r="Q120" s="13">
        <f>IF($L120=5,Q$4,"")</f>
      </c>
      <c r="R120" s="13">
        <f>IF($L120=6,R$4,"")</f>
        <v>1</v>
      </c>
      <c r="S120" s="13">
        <f>SUM(M120:R120)</f>
        <v>1</v>
      </c>
      <c r="T120" s="68">
        <f t="shared" si="19"/>
        <v>0.030303030303030304</v>
      </c>
      <c r="U120" s="16">
        <f>S120*T120</f>
        <v>0.030303030303030304</v>
      </c>
      <c r="V120" s="56"/>
      <c r="W120" s="66"/>
    </row>
    <row r="121" spans="1:23" s="28" customFormat="1" ht="21.75" customHeight="1">
      <c r="A121" s="122" t="s">
        <v>17</v>
      </c>
      <c r="B121" s="123"/>
      <c r="C121" s="123"/>
      <c r="D121" s="123"/>
      <c r="E121" s="123"/>
      <c r="F121" s="123"/>
      <c r="G121" s="123"/>
      <c r="H121" s="123"/>
      <c r="I121" s="123"/>
      <c r="J121" s="124"/>
      <c r="L121" s="57"/>
      <c r="M121" s="58"/>
      <c r="N121" s="58"/>
      <c r="O121" s="58"/>
      <c r="P121" s="58"/>
      <c r="Q121" s="58"/>
      <c r="R121" s="58"/>
      <c r="S121" s="59"/>
      <c r="T121" s="59"/>
      <c r="U121" s="15"/>
      <c r="V121" s="56"/>
      <c r="W121" s="66"/>
    </row>
    <row r="122" spans="1:23" s="28" customFormat="1" ht="58.5" customHeight="1">
      <c r="A122" s="12" t="s">
        <v>41</v>
      </c>
      <c r="B122" s="40" t="s">
        <v>99</v>
      </c>
      <c r="C122" s="90"/>
      <c r="D122" s="90"/>
      <c r="E122" s="90"/>
      <c r="F122" s="90"/>
      <c r="G122" s="90"/>
      <c r="H122" s="90"/>
      <c r="I122" s="30"/>
      <c r="J122" s="30"/>
      <c r="L122" s="13">
        <v>6</v>
      </c>
      <c r="M122" s="13">
        <f>IF($L122=1,M$4,"")</f>
      </c>
      <c r="N122" s="13">
        <f>IF($L122=2,N$4,"")</f>
      </c>
      <c r="O122" s="13">
        <f>IF($L122=3,O$4,"")</f>
      </c>
      <c r="P122" s="13">
        <f>IF($L122=4,P$4,"")</f>
      </c>
      <c r="Q122" s="13">
        <f>IF($L122=5,Q$4,"")</f>
      </c>
      <c r="R122" s="13">
        <f>IF($L122=6,R$4,"")</f>
        <v>1</v>
      </c>
      <c r="S122" s="13">
        <f>SUM(M122:R122)</f>
        <v>1</v>
      </c>
      <c r="T122" s="68">
        <f t="shared" si="19"/>
        <v>0.030303030303030304</v>
      </c>
      <c r="U122" s="16">
        <f>S122*T122</f>
        <v>0.030303030303030304</v>
      </c>
      <c r="V122" s="56"/>
      <c r="W122" s="66"/>
    </row>
    <row r="123" spans="1:23" s="28" customFormat="1" ht="58.5" customHeight="1">
      <c r="A123" s="12" t="s">
        <v>42</v>
      </c>
      <c r="B123" s="39" t="s">
        <v>100</v>
      </c>
      <c r="C123" s="90"/>
      <c r="D123" s="90"/>
      <c r="E123" s="90"/>
      <c r="F123" s="90"/>
      <c r="G123" s="90"/>
      <c r="H123" s="90"/>
      <c r="I123" s="30"/>
      <c r="J123" s="30"/>
      <c r="L123" s="13">
        <v>6</v>
      </c>
      <c r="M123" s="13">
        <f>IF($L123=1,M$4,"")</f>
      </c>
      <c r="N123" s="13">
        <f>IF($L123=2,N$4,"")</f>
      </c>
      <c r="O123" s="13">
        <f>IF($L123=3,O$4,"")</f>
      </c>
      <c r="P123" s="13">
        <f>IF($L123=4,P$4,"")</f>
      </c>
      <c r="Q123" s="13">
        <f>IF($L123=5,Q$4,"")</f>
      </c>
      <c r="R123" s="13">
        <f>IF($L123=6,R$4,"")</f>
        <v>1</v>
      </c>
      <c r="S123" s="13">
        <f>SUM(M123:R123)</f>
        <v>1</v>
      </c>
      <c r="T123" s="68">
        <f t="shared" si="19"/>
        <v>0.030303030303030304</v>
      </c>
      <c r="U123" s="16">
        <f>S123*T123</f>
        <v>0.030303030303030304</v>
      </c>
      <c r="V123" s="56"/>
      <c r="W123" s="66"/>
    </row>
    <row r="124" spans="1:23" s="28" customFormat="1" ht="58.5" customHeight="1">
      <c r="A124" s="12" t="s">
        <v>43</v>
      </c>
      <c r="B124" s="39" t="s">
        <v>79</v>
      </c>
      <c r="C124" s="90"/>
      <c r="D124" s="90"/>
      <c r="E124" s="90"/>
      <c r="F124" s="90"/>
      <c r="G124" s="90"/>
      <c r="H124" s="90"/>
      <c r="I124" s="30"/>
      <c r="J124" s="30"/>
      <c r="L124" s="13">
        <v>6</v>
      </c>
      <c r="M124" s="13">
        <f>IF($L124=1,M$4,"")</f>
      </c>
      <c r="N124" s="13">
        <f>IF($L124=2,N$4,"")</f>
      </c>
      <c r="O124" s="13">
        <f>IF($L124=3,O$4,"")</f>
      </c>
      <c r="P124" s="13">
        <f>IF($L124=4,P$4,"")</f>
      </c>
      <c r="Q124" s="13">
        <f>IF($L124=5,Q$4,"")</f>
      </c>
      <c r="R124" s="13">
        <f>IF($L124=6,R$4,"")</f>
        <v>1</v>
      </c>
      <c r="S124" s="13">
        <f>SUM(M124:R124)</f>
        <v>1</v>
      </c>
      <c r="T124" s="68">
        <f t="shared" si="19"/>
        <v>0.030303030303030304</v>
      </c>
      <c r="U124" s="16">
        <f>S124*T124</f>
        <v>0.030303030303030304</v>
      </c>
      <c r="V124" s="56"/>
      <c r="W124" s="66"/>
    </row>
    <row r="125" spans="1:23" s="28" customFormat="1" ht="58.5" customHeight="1">
      <c r="A125" s="12" t="s">
        <v>44</v>
      </c>
      <c r="B125" s="39" t="s">
        <v>80</v>
      </c>
      <c r="C125" s="90"/>
      <c r="D125" s="90"/>
      <c r="E125" s="90"/>
      <c r="F125" s="90"/>
      <c r="G125" s="90"/>
      <c r="H125" s="90"/>
      <c r="I125" s="30"/>
      <c r="J125" s="30"/>
      <c r="L125" s="13">
        <v>6</v>
      </c>
      <c r="M125" s="13">
        <f>IF($L125=1,M$4,"")</f>
      </c>
      <c r="N125" s="13">
        <f>IF($L125=2,N$4,"")</f>
      </c>
      <c r="O125" s="13">
        <f>IF($L125=3,O$4,"")</f>
      </c>
      <c r="P125" s="13">
        <f>IF($L125=4,P$4,"")</f>
      </c>
      <c r="Q125" s="13">
        <f>IF($L125=5,Q$4,"")</f>
      </c>
      <c r="R125" s="13">
        <f>IF($L125=6,R$4,"")</f>
        <v>1</v>
      </c>
      <c r="S125" s="13">
        <f>SUM(M125:R125)</f>
        <v>1</v>
      </c>
      <c r="T125" s="68">
        <f t="shared" si="19"/>
        <v>0.030303030303030304</v>
      </c>
      <c r="U125" s="16">
        <f>S125*T125</f>
        <v>0.030303030303030304</v>
      </c>
      <c r="V125" s="56"/>
      <c r="W125" s="66"/>
    </row>
    <row r="126" spans="1:23" s="28" customFormat="1" ht="44.25" customHeight="1">
      <c r="A126" s="12" t="s">
        <v>45</v>
      </c>
      <c r="B126" s="39" t="s">
        <v>81</v>
      </c>
      <c r="C126" s="90"/>
      <c r="D126" s="90"/>
      <c r="E126" s="90"/>
      <c r="F126" s="90"/>
      <c r="G126" s="90"/>
      <c r="H126" s="90"/>
      <c r="I126" s="30"/>
      <c r="J126" s="30"/>
      <c r="L126" s="13">
        <v>6</v>
      </c>
      <c r="M126" s="13">
        <f>IF($L126=1,M$4,"")</f>
      </c>
      <c r="N126" s="13">
        <f>IF($L126=2,N$4,"")</f>
      </c>
      <c r="O126" s="13">
        <f>IF($L126=3,O$4,"")</f>
      </c>
      <c r="P126" s="13">
        <f>IF($L126=4,P$4,"")</f>
      </c>
      <c r="Q126" s="13">
        <f>IF($L126=5,Q$4,"")</f>
      </c>
      <c r="R126" s="13">
        <f>IF($L126=6,R$4,"")</f>
        <v>1</v>
      </c>
      <c r="S126" s="13">
        <f>SUM(M126:R126)</f>
        <v>1</v>
      </c>
      <c r="T126" s="68">
        <f t="shared" si="19"/>
        <v>0.030303030303030304</v>
      </c>
      <c r="U126" s="16">
        <f>S126*T126</f>
        <v>0.030303030303030304</v>
      </c>
      <c r="V126" s="56"/>
      <c r="W126" s="66"/>
    </row>
    <row r="127" spans="1:23" s="28" customFormat="1" ht="21.75" customHeight="1">
      <c r="A127" s="122" t="s">
        <v>18</v>
      </c>
      <c r="B127" s="123"/>
      <c r="C127" s="123"/>
      <c r="D127" s="123"/>
      <c r="E127" s="123"/>
      <c r="F127" s="123"/>
      <c r="G127" s="123"/>
      <c r="H127" s="123"/>
      <c r="I127" s="123"/>
      <c r="J127" s="124"/>
      <c r="L127" s="57"/>
      <c r="M127" s="58"/>
      <c r="N127" s="58"/>
      <c r="O127" s="58"/>
      <c r="P127" s="58"/>
      <c r="Q127" s="58"/>
      <c r="R127" s="58"/>
      <c r="S127" s="59"/>
      <c r="T127" s="59"/>
      <c r="U127" s="15"/>
      <c r="V127" s="56"/>
      <c r="W127" s="66"/>
    </row>
    <row r="128" spans="1:23" s="28" customFormat="1" ht="58.5" customHeight="1">
      <c r="A128" s="12" t="s">
        <v>41</v>
      </c>
      <c r="B128" s="39" t="s">
        <v>82</v>
      </c>
      <c r="C128" s="90"/>
      <c r="D128" s="90"/>
      <c r="E128" s="90"/>
      <c r="F128" s="90"/>
      <c r="G128" s="90"/>
      <c r="H128" s="90"/>
      <c r="I128" s="30"/>
      <c r="J128" s="30"/>
      <c r="L128" s="13">
        <v>6</v>
      </c>
      <c r="M128" s="13">
        <f>IF($L128=1,M$4,"")</f>
      </c>
      <c r="N128" s="13">
        <f>IF($L128=2,N$4,"")</f>
      </c>
      <c r="O128" s="13">
        <f>IF($L128=3,O$4,"")</f>
      </c>
      <c r="P128" s="13">
        <f>IF($L128=4,P$4,"")</f>
      </c>
      <c r="Q128" s="13">
        <f>IF($L128=5,Q$4,"")</f>
      </c>
      <c r="R128" s="13">
        <f>IF($L128=6,R$4,"")</f>
        <v>1</v>
      </c>
      <c r="S128" s="13">
        <f>SUM(M128:R128)</f>
        <v>1</v>
      </c>
      <c r="T128" s="68">
        <f t="shared" si="19"/>
        <v>0.030303030303030304</v>
      </c>
      <c r="U128" s="16">
        <f>S128*T128</f>
        <v>0.030303030303030304</v>
      </c>
      <c r="V128" s="56"/>
      <c r="W128" s="66"/>
    </row>
    <row r="129" spans="1:23" s="28" customFormat="1" ht="48.75" customHeight="1">
      <c r="A129" s="12" t="s">
        <v>42</v>
      </c>
      <c r="B129" s="39" t="s">
        <v>83</v>
      </c>
      <c r="C129" s="90"/>
      <c r="D129" s="90"/>
      <c r="E129" s="90"/>
      <c r="F129" s="90"/>
      <c r="G129" s="90"/>
      <c r="H129" s="90"/>
      <c r="I129" s="30"/>
      <c r="J129" s="30"/>
      <c r="L129" s="13">
        <v>6</v>
      </c>
      <c r="M129" s="13">
        <f>IF($L129=1,M$4,"")</f>
      </c>
      <c r="N129" s="13">
        <f>IF($L129=2,N$4,"")</f>
      </c>
      <c r="O129" s="13">
        <f>IF($L129=3,O$4,"")</f>
      </c>
      <c r="P129" s="13">
        <f>IF($L129=4,P$4,"")</f>
      </c>
      <c r="Q129" s="13">
        <f>IF($L129=5,Q$4,"")</f>
      </c>
      <c r="R129" s="13">
        <f>IF($L129=6,R$4,"")</f>
        <v>1</v>
      </c>
      <c r="S129" s="13">
        <f>SUM(M129:R129)</f>
        <v>1</v>
      </c>
      <c r="T129" s="68">
        <f t="shared" si="19"/>
        <v>0.030303030303030304</v>
      </c>
      <c r="U129" s="16">
        <f>S129*T129</f>
        <v>0.030303030303030304</v>
      </c>
      <c r="V129" s="56"/>
      <c r="W129" s="66"/>
    </row>
    <row r="130" spans="1:23" s="28" customFormat="1" ht="58.5" customHeight="1">
      <c r="A130" s="12" t="s">
        <v>43</v>
      </c>
      <c r="B130" s="39" t="s">
        <v>84</v>
      </c>
      <c r="C130" s="90"/>
      <c r="D130" s="90"/>
      <c r="E130" s="90"/>
      <c r="F130" s="90"/>
      <c r="G130" s="90"/>
      <c r="H130" s="90"/>
      <c r="I130" s="30"/>
      <c r="J130" s="30"/>
      <c r="L130" s="13">
        <v>6</v>
      </c>
      <c r="M130" s="13">
        <f>IF($L130=1,M$4,"")</f>
      </c>
      <c r="N130" s="13">
        <f>IF($L130=2,N$4,"")</f>
      </c>
      <c r="O130" s="13">
        <f>IF($L130=3,O$4,"")</f>
      </c>
      <c r="P130" s="13">
        <f>IF($L130=4,P$4,"")</f>
      </c>
      <c r="Q130" s="13">
        <f>IF($L130=5,Q$4,"")</f>
      </c>
      <c r="R130" s="13">
        <f>IF($L130=6,R$4,"")</f>
        <v>1</v>
      </c>
      <c r="S130" s="13">
        <f>SUM(M130:R130)</f>
        <v>1</v>
      </c>
      <c r="T130" s="68">
        <f t="shared" si="19"/>
        <v>0.030303030303030304</v>
      </c>
      <c r="U130" s="16">
        <f>S130*T130</f>
        <v>0.030303030303030304</v>
      </c>
      <c r="V130" s="56"/>
      <c r="W130" s="66"/>
    </row>
    <row r="131" spans="1:23" s="28" customFormat="1" ht="58.5" customHeight="1">
      <c r="A131" s="12" t="s">
        <v>44</v>
      </c>
      <c r="B131" s="39" t="s">
        <v>85</v>
      </c>
      <c r="C131" s="90"/>
      <c r="D131" s="90"/>
      <c r="E131" s="90"/>
      <c r="F131" s="90"/>
      <c r="G131" s="90"/>
      <c r="H131" s="90"/>
      <c r="I131" s="30"/>
      <c r="J131" s="30"/>
      <c r="L131" s="13">
        <v>6</v>
      </c>
      <c r="M131" s="13">
        <f>IF($L131=1,M$4,"")</f>
      </c>
      <c r="N131" s="13">
        <f>IF($L131=2,N$4,"")</f>
      </c>
      <c r="O131" s="13">
        <f>IF($L131=3,O$4,"")</f>
      </c>
      <c r="P131" s="13">
        <f>IF($L131=4,P$4,"")</f>
      </c>
      <c r="Q131" s="13">
        <f>IF($L131=5,Q$4,"")</f>
      </c>
      <c r="R131" s="13">
        <f>IF($L131=6,R$4,"")</f>
        <v>1</v>
      </c>
      <c r="S131" s="13">
        <f>SUM(M131:R131)</f>
        <v>1</v>
      </c>
      <c r="T131" s="68">
        <f t="shared" si="19"/>
        <v>0.030303030303030304</v>
      </c>
      <c r="U131" s="16">
        <f>S131*T131</f>
        <v>0.030303030303030304</v>
      </c>
      <c r="V131" s="56"/>
      <c r="W131" s="66"/>
    </row>
    <row r="132" spans="1:23" s="28" customFormat="1" ht="21.75" customHeight="1">
      <c r="A132" s="122" t="s">
        <v>19</v>
      </c>
      <c r="B132" s="123"/>
      <c r="C132" s="123"/>
      <c r="D132" s="123"/>
      <c r="E132" s="123"/>
      <c r="F132" s="123"/>
      <c r="G132" s="123"/>
      <c r="H132" s="123"/>
      <c r="I132" s="123"/>
      <c r="J132" s="124"/>
      <c r="L132" s="57"/>
      <c r="M132" s="58"/>
      <c r="N132" s="58"/>
      <c r="O132" s="58"/>
      <c r="P132" s="58"/>
      <c r="Q132" s="58"/>
      <c r="R132" s="58"/>
      <c r="S132" s="59"/>
      <c r="T132" s="59"/>
      <c r="U132" s="15"/>
      <c r="V132" s="56"/>
      <c r="W132" s="66"/>
    </row>
    <row r="133" spans="1:23" s="28" customFormat="1" ht="58.5" customHeight="1">
      <c r="A133" s="12" t="s">
        <v>41</v>
      </c>
      <c r="B133" s="39" t="s">
        <v>86</v>
      </c>
      <c r="C133" s="90"/>
      <c r="D133" s="90"/>
      <c r="E133" s="90"/>
      <c r="F133" s="90"/>
      <c r="G133" s="90"/>
      <c r="H133" s="90"/>
      <c r="I133" s="30"/>
      <c r="J133" s="30"/>
      <c r="L133" s="13">
        <v>6</v>
      </c>
      <c r="M133" s="13">
        <f>IF($L133=1,M$4,"")</f>
      </c>
      <c r="N133" s="13">
        <f>IF($L133=2,N$4,"")</f>
      </c>
      <c r="O133" s="13">
        <f>IF($L133=3,O$4,"")</f>
      </c>
      <c r="P133" s="13">
        <f>IF($L133=4,P$4,"")</f>
      </c>
      <c r="Q133" s="13">
        <f>IF($L133=5,Q$4,"")</f>
      </c>
      <c r="R133" s="13">
        <f>IF($L133=6,R$4,"")</f>
        <v>1</v>
      </c>
      <c r="S133" s="13">
        <f>SUM(M133:R133)</f>
        <v>1</v>
      </c>
      <c r="T133" s="68">
        <f t="shared" si="19"/>
        <v>0.030303030303030304</v>
      </c>
      <c r="U133" s="16">
        <f>S133*T133</f>
        <v>0.030303030303030304</v>
      </c>
      <c r="V133" s="56"/>
      <c r="W133" s="66"/>
    </row>
    <row r="134" spans="1:23" s="28" customFormat="1" ht="48.75" customHeight="1">
      <c r="A134" s="12" t="s">
        <v>42</v>
      </c>
      <c r="B134" s="39" t="s">
        <v>87</v>
      </c>
      <c r="C134" s="90"/>
      <c r="D134" s="90"/>
      <c r="E134" s="90"/>
      <c r="F134" s="90"/>
      <c r="G134" s="90"/>
      <c r="H134" s="90"/>
      <c r="I134" s="30"/>
      <c r="J134" s="30"/>
      <c r="L134" s="13">
        <v>6</v>
      </c>
      <c r="M134" s="13">
        <f>IF($L134=1,M$4,"")</f>
      </c>
      <c r="N134" s="13">
        <f>IF($L134=2,N$4,"")</f>
      </c>
      <c r="O134" s="13">
        <f>IF($L134=3,O$4,"")</f>
      </c>
      <c r="P134" s="13">
        <f>IF($L134=4,P$4,"")</f>
      </c>
      <c r="Q134" s="13">
        <f>IF($L134=5,Q$4,"")</f>
      </c>
      <c r="R134" s="13">
        <f>IF($L134=6,R$4,"")</f>
        <v>1</v>
      </c>
      <c r="S134" s="13">
        <f>SUM(M134:R134)</f>
        <v>1</v>
      </c>
      <c r="T134" s="68">
        <f t="shared" si="19"/>
        <v>0.030303030303030304</v>
      </c>
      <c r="U134" s="16">
        <f>S134*T134</f>
        <v>0.030303030303030304</v>
      </c>
      <c r="V134" s="56"/>
      <c r="W134" s="66"/>
    </row>
    <row r="135" spans="1:23" s="28" customFormat="1" ht="48.75" customHeight="1">
      <c r="A135" s="12" t="s">
        <v>43</v>
      </c>
      <c r="B135" s="39" t="s">
        <v>88</v>
      </c>
      <c r="C135" s="90"/>
      <c r="D135" s="90"/>
      <c r="E135" s="90"/>
      <c r="F135" s="90"/>
      <c r="G135" s="90"/>
      <c r="H135" s="90"/>
      <c r="I135" s="30"/>
      <c r="J135" s="30"/>
      <c r="L135" s="13">
        <v>6</v>
      </c>
      <c r="M135" s="13">
        <f>IF($L135=1,M$4,"")</f>
      </c>
      <c r="N135" s="13">
        <f>IF($L135=2,N$4,"")</f>
      </c>
      <c r="O135" s="13">
        <f>IF($L135=3,O$4,"")</f>
      </c>
      <c r="P135" s="13">
        <f>IF($L135=4,P$4,"")</f>
      </c>
      <c r="Q135" s="13">
        <f>IF($L135=5,Q$4,"")</f>
      </c>
      <c r="R135" s="13">
        <f>IF($L135=6,R$4,"")</f>
        <v>1</v>
      </c>
      <c r="S135" s="13">
        <f>SUM(M135:R135)</f>
        <v>1</v>
      </c>
      <c r="T135" s="68">
        <f t="shared" si="19"/>
        <v>0.030303030303030304</v>
      </c>
      <c r="U135" s="16">
        <f>S135*T135</f>
        <v>0.030303030303030304</v>
      </c>
      <c r="V135" s="56"/>
      <c r="W135" s="66"/>
    </row>
    <row r="136" spans="1:23" s="28" customFormat="1" ht="21.75" customHeight="1">
      <c r="A136" s="122" t="s">
        <v>20</v>
      </c>
      <c r="B136" s="123"/>
      <c r="C136" s="123"/>
      <c r="D136" s="123"/>
      <c r="E136" s="123"/>
      <c r="F136" s="123"/>
      <c r="G136" s="123"/>
      <c r="H136" s="123"/>
      <c r="I136" s="123"/>
      <c r="J136" s="124"/>
      <c r="L136" s="57"/>
      <c r="M136" s="58"/>
      <c r="N136" s="58"/>
      <c r="O136" s="58"/>
      <c r="P136" s="58"/>
      <c r="Q136" s="58"/>
      <c r="R136" s="58"/>
      <c r="S136" s="59"/>
      <c r="T136" s="59"/>
      <c r="U136" s="15"/>
      <c r="V136" s="56"/>
      <c r="W136" s="66"/>
    </row>
    <row r="137" spans="1:23" s="28" customFormat="1" ht="58.5" customHeight="1">
      <c r="A137" s="12" t="s">
        <v>41</v>
      </c>
      <c r="B137" s="39" t="s">
        <v>5</v>
      </c>
      <c r="C137" s="90"/>
      <c r="D137" s="90"/>
      <c r="E137" s="90"/>
      <c r="F137" s="90"/>
      <c r="G137" s="90"/>
      <c r="H137" s="90"/>
      <c r="I137" s="30"/>
      <c r="J137" s="30"/>
      <c r="L137" s="13">
        <v>6</v>
      </c>
      <c r="M137" s="13">
        <f>IF($L137=1,M$4,"")</f>
      </c>
      <c r="N137" s="13">
        <f>IF($L137=2,N$4,"")</f>
      </c>
      <c r="O137" s="13">
        <f>IF($L137=3,O$4,"")</f>
      </c>
      <c r="P137" s="13">
        <f>IF($L137=4,P$4,"")</f>
      </c>
      <c r="Q137" s="13">
        <f>IF($L137=5,Q$4,"")</f>
      </c>
      <c r="R137" s="13">
        <f>IF($L137=6,R$4,"")</f>
        <v>1</v>
      </c>
      <c r="S137" s="13">
        <f>SUM(M137:R137)</f>
        <v>1</v>
      </c>
      <c r="T137" s="68">
        <f t="shared" si="19"/>
        <v>0.030303030303030304</v>
      </c>
      <c r="U137" s="16">
        <f>S137*T137</f>
        <v>0.030303030303030304</v>
      </c>
      <c r="V137" s="56"/>
      <c r="W137" s="66"/>
    </row>
    <row r="138" spans="1:23" s="28" customFormat="1" ht="48.75" customHeight="1">
      <c r="A138" s="12" t="s">
        <v>42</v>
      </c>
      <c r="B138" s="39" t="s">
        <v>89</v>
      </c>
      <c r="C138" s="90"/>
      <c r="D138" s="90"/>
      <c r="E138" s="90"/>
      <c r="F138" s="90"/>
      <c r="G138" s="90"/>
      <c r="H138" s="90"/>
      <c r="I138" s="30"/>
      <c r="J138" s="30"/>
      <c r="L138" s="13">
        <v>6</v>
      </c>
      <c r="M138" s="13">
        <f>IF($L138=1,M$4,"")</f>
      </c>
      <c r="N138" s="13">
        <f>IF($L138=2,N$4,"")</f>
      </c>
      <c r="O138" s="13">
        <f>IF($L138=3,O$4,"")</f>
      </c>
      <c r="P138" s="13">
        <f>IF($L138=4,P$4,"")</f>
      </c>
      <c r="Q138" s="13">
        <f>IF($L138=5,Q$4,"")</f>
      </c>
      <c r="R138" s="13">
        <f>IF($L138=6,R$4,"")</f>
        <v>1</v>
      </c>
      <c r="S138" s="13">
        <f>SUM(M138:R138)</f>
        <v>1</v>
      </c>
      <c r="T138" s="68">
        <f t="shared" si="19"/>
        <v>0.030303030303030304</v>
      </c>
      <c r="U138" s="16">
        <f>S138*T138</f>
        <v>0.030303030303030304</v>
      </c>
      <c r="V138" s="56"/>
      <c r="W138" s="66"/>
    </row>
    <row r="139" spans="1:23" s="28" customFormat="1" ht="48.75" customHeight="1">
      <c r="A139" s="12" t="s">
        <v>43</v>
      </c>
      <c r="B139" s="39" t="s">
        <v>68</v>
      </c>
      <c r="C139" s="90"/>
      <c r="D139" s="90"/>
      <c r="E139" s="90"/>
      <c r="F139" s="90"/>
      <c r="G139" s="90"/>
      <c r="H139" s="90"/>
      <c r="I139" s="30"/>
      <c r="J139" s="30"/>
      <c r="L139" s="13">
        <v>6</v>
      </c>
      <c r="M139" s="13">
        <f>IF($L139=1,M$4,"")</f>
      </c>
      <c r="N139" s="13">
        <f>IF($L139=2,N$4,"")</f>
      </c>
      <c r="O139" s="13">
        <f>IF($L139=3,O$4,"")</f>
      </c>
      <c r="P139" s="13">
        <f>IF($L139=4,P$4,"")</f>
      </c>
      <c r="Q139" s="13">
        <f>IF($L139=5,Q$4,"")</f>
      </c>
      <c r="R139" s="13">
        <f>IF($L139=6,R$4,"")</f>
        <v>1</v>
      </c>
      <c r="S139" s="13">
        <f>SUM(M139:R139)</f>
        <v>1</v>
      </c>
      <c r="T139" s="68">
        <f t="shared" si="19"/>
        <v>0.030303030303030304</v>
      </c>
      <c r="U139" s="16">
        <f>S139*T139</f>
        <v>0.030303030303030304</v>
      </c>
      <c r="V139" s="56"/>
      <c r="W139" s="66"/>
    </row>
    <row r="140" spans="1:23" s="28" customFormat="1" ht="21.75" customHeight="1">
      <c r="A140" s="122" t="s">
        <v>21</v>
      </c>
      <c r="B140" s="123"/>
      <c r="C140" s="123"/>
      <c r="D140" s="123"/>
      <c r="E140" s="123"/>
      <c r="F140" s="123"/>
      <c r="G140" s="123"/>
      <c r="H140" s="123"/>
      <c r="I140" s="123"/>
      <c r="J140" s="124"/>
      <c r="L140" s="57"/>
      <c r="M140" s="58"/>
      <c r="N140" s="58"/>
      <c r="O140" s="58"/>
      <c r="P140" s="58"/>
      <c r="Q140" s="58"/>
      <c r="R140" s="58"/>
      <c r="S140" s="59"/>
      <c r="T140" s="59"/>
      <c r="U140" s="15"/>
      <c r="V140" s="56"/>
      <c r="W140" s="66"/>
    </row>
    <row r="141" spans="1:23" s="28" customFormat="1" ht="48.75" customHeight="1">
      <c r="A141" s="12" t="s">
        <v>41</v>
      </c>
      <c r="B141" s="39" t="s">
        <v>69</v>
      </c>
      <c r="C141" s="90"/>
      <c r="D141" s="90"/>
      <c r="E141" s="90"/>
      <c r="F141" s="90"/>
      <c r="G141" s="90"/>
      <c r="H141" s="90"/>
      <c r="I141" s="30"/>
      <c r="J141" s="30"/>
      <c r="L141" s="13">
        <v>6</v>
      </c>
      <c r="M141" s="13">
        <f>IF($L141=1,M$4,"")</f>
      </c>
      <c r="N141" s="13">
        <f>IF($L141=2,N$4,"")</f>
      </c>
      <c r="O141" s="13">
        <f>IF($L141=3,O$4,"")</f>
      </c>
      <c r="P141" s="13">
        <f>IF($L141=4,P$4,"")</f>
      </c>
      <c r="Q141" s="13">
        <f>IF($L141=5,Q$4,"")</f>
      </c>
      <c r="R141" s="13">
        <f>IF($L141=6,R$4,"")</f>
        <v>1</v>
      </c>
      <c r="S141" s="13">
        <f>SUM(M141:R141)</f>
        <v>1</v>
      </c>
      <c r="T141" s="68">
        <f t="shared" si="19"/>
        <v>0.030303030303030304</v>
      </c>
      <c r="U141" s="16">
        <f>S141*T141</f>
        <v>0.030303030303030304</v>
      </c>
      <c r="V141" s="56"/>
      <c r="W141" s="66"/>
    </row>
    <row r="142" spans="1:23" s="28" customFormat="1" ht="58.5" customHeight="1">
      <c r="A142" s="12" t="s">
        <v>42</v>
      </c>
      <c r="B142" s="39" t="s">
        <v>70</v>
      </c>
      <c r="C142" s="90"/>
      <c r="D142" s="90"/>
      <c r="E142" s="90"/>
      <c r="F142" s="90"/>
      <c r="G142" s="90"/>
      <c r="H142" s="90"/>
      <c r="I142" s="30"/>
      <c r="J142" s="30"/>
      <c r="L142" s="13">
        <v>6</v>
      </c>
      <c r="M142" s="13">
        <f>IF($L142=1,M$4,"")</f>
      </c>
      <c r="N142" s="13">
        <f>IF($L142=2,N$4,"")</f>
      </c>
      <c r="O142" s="13">
        <f>IF($L142=3,O$4,"")</f>
      </c>
      <c r="P142" s="13">
        <f>IF($L142=4,P$4,"")</f>
      </c>
      <c r="Q142" s="13">
        <f>IF($L142=5,Q$4,"")</f>
      </c>
      <c r="R142" s="13">
        <f>IF($L142=6,R$4,"")</f>
        <v>1</v>
      </c>
      <c r="S142" s="13">
        <f>SUM(M142:R142)</f>
        <v>1</v>
      </c>
      <c r="T142" s="68">
        <f t="shared" si="19"/>
        <v>0.030303030303030304</v>
      </c>
      <c r="U142" s="16">
        <f>S142*T142</f>
        <v>0.030303030303030304</v>
      </c>
      <c r="V142" s="56"/>
      <c r="W142" s="66"/>
    </row>
    <row r="143" spans="1:23" s="28" customFormat="1" ht="48.75" customHeight="1">
      <c r="A143" s="12" t="s">
        <v>43</v>
      </c>
      <c r="B143" s="39" t="s">
        <v>71</v>
      </c>
      <c r="C143" s="90"/>
      <c r="D143" s="90"/>
      <c r="E143" s="90"/>
      <c r="F143" s="90"/>
      <c r="G143" s="90"/>
      <c r="H143" s="90"/>
      <c r="I143" s="30"/>
      <c r="J143" s="30"/>
      <c r="L143" s="13">
        <v>6</v>
      </c>
      <c r="M143" s="13">
        <f>IF($L143=1,M$4,"")</f>
      </c>
      <c r="N143" s="13">
        <f>IF($L143=2,N$4,"")</f>
      </c>
      <c r="O143" s="13">
        <f>IF($L143=3,O$4,"")</f>
      </c>
      <c r="P143" s="13">
        <f>IF($L143=4,P$4,"")</f>
      </c>
      <c r="Q143" s="13">
        <f>IF($L143=5,Q$4,"")</f>
      </c>
      <c r="R143" s="13">
        <f>IF($L143=6,R$4,"")</f>
        <v>1</v>
      </c>
      <c r="S143" s="13">
        <f>SUM(M143:R143)</f>
        <v>1</v>
      </c>
      <c r="T143" s="68">
        <f t="shared" si="19"/>
        <v>0.030303030303030304</v>
      </c>
      <c r="U143" s="16">
        <f>S143*T143</f>
        <v>0.030303030303030304</v>
      </c>
      <c r="V143" s="56"/>
      <c r="W143" s="66"/>
    </row>
    <row r="144" spans="1:23" s="28" customFormat="1" ht="48.75" customHeight="1">
      <c r="A144" s="12" t="s">
        <v>44</v>
      </c>
      <c r="B144" s="39" t="s">
        <v>72</v>
      </c>
      <c r="C144" s="90"/>
      <c r="D144" s="90"/>
      <c r="E144" s="90"/>
      <c r="F144" s="90"/>
      <c r="G144" s="90"/>
      <c r="H144" s="90"/>
      <c r="I144" s="30"/>
      <c r="J144" s="30"/>
      <c r="L144" s="13">
        <v>6</v>
      </c>
      <c r="M144" s="13">
        <f>IF($L144=1,M$4,"")</f>
      </c>
      <c r="N144" s="13">
        <f>IF($L144=2,N$4,"")</f>
      </c>
      <c r="O144" s="13">
        <f>IF($L144=3,O$4,"")</f>
      </c>
      <c r="P144" s="13">
        <f>IF($L144=4,P$4,"")</f>
      </c>
      <c r="Q144" s="13">
        <f>IF($L144=5,Q$4,"")</f>
      </c>
      <c r="R144" s="13">
        <f>IF($L144=6,R$4,"")</f>
        <v>1</v>
      </c>
      <c r="S144" s="13">
        <f>SUM(M144:R144)</f>
        <v>1</v>
      </c>
      <c r="T144" s="68">
        <f t="shared" si="19"/>
        <v>0.030303030303030304</v>
      </c>
      <c r="U144" s="16">
        <f>S144*T144</f>
        <v>0.030303030303030304</v>
      </c>
      <c r="V144" s="56"/>
      <c r="W144" s="66"/>
    </row>
    <row r="145" spans="1:23" s="28" customFormat="1" ht="48.75" customHeight="1">
      <c r="A145" s="12" t="s">
        <v>45</v>
      </c>
      <c r="B145" s="44" t="s">
        <v>73</v>
      </c>
      <c r="C145" s="90"/>
      <c r="D145" s="90"/>
      <c r="E145" s="90"/>
      <c r="F145" s="90"/>
      <c r="G145" s="90"/>
      <c r="H145" s="90"/>
      <c r="I145" s="30"/>
      <c r="J145" s="30"/>
      <c r="L145" s="13">
        <v>6</v>
      </c>
      <c r="M145" s="13">
        <f>IF($L145=1,M$4,"")</f>
      </c>
      <c r="N145" s="13">
        <f>IF($L145=2,N$4,"")</f>
      </c>
      <c r="O145" s="13">
        <f>IF($L145=3,O$4,"")</f>
      </c>
      <c r="P145" s="13">
        <f>IF($L145=4,P$4,"")</f>
      </c>
      <c r="Q145" s="13">
        <f>IF($L145=5,Q$4,"")</f>
      </c>
      <c r="R145" s="13">
        <f>IF($L145=6,R$4,"")</f>
        <v>1</v>
      </c>
      <c r="S145" s="13">
        <f>SUM(M145:R145)</f>
        <v>1</v>
      </c>
      <c r="T145" s="68">
        <f t="shared" si="19"/>
        <v>0.030303030303030304</v>
      </c>
      <c r="U145" s="16">
        <f>S145*T145</f>
        <v>0.030303030303030304</v>
      </c>
      <c r="V145" s="56"/>
      <c r="W145" s="66"/>
    </row>
    <row r="146" spans="1:23" s="28" customFormat="1" ht="21.75" customHeight="1">
      <c r="A146" s="122" t="s">
        <v>22</v>
      </c>
      <c r="B146" s="123"/>
      <c r="C146" s="123"/>
      <c r="D146" s="123"/>
      <c r="E146" s="123"/>
      <c r="F146" s="123"/>
      <c r="G146" s="123"/>
      <c r="H146" s="123"/>
      <c r="I146" s="123"/>
      <c r="J146" s="124"/>
      <c r="L146" s="57"/>
      <c r="M146" s="58"/>
      <c r="N146" s="58"/>
      <c r="O146" s="58"/>
      <c r="P146" s="58"/>
      <c r="Q146" s="58"/>
      <c r="R146" s="58"/>
      <c r="S146" s="59"/>
      <c r="T146" s="59"/>
      <c r="U146" s="15"/>
      <c r="V146" s="56"/>
      <c r="W146" s="66"/>
    </row>
    <row r="147" spans="1:23" s="28" customFormat="1" ht="72.75" customHeight="1">
      <c r="A147" s="12" t="s">
        <v>41</v>
      </c>
      <c r="B147" s="39" t="s">
        <v>74</v>
      </c>
      <c r="C147" s="90"/>
      <c r="D147" s="90"/>
      <c r="E147" s="90"/>
      <c r="F147" s="90"/>
      <c r="G147" s="90"/>
      <c r="H147" s="90"/>
      <c r="I147" s="30"/>
      <c r="J147" s="30"/>
      <c r="L147" s="13">
        <v>6</v>
      </c>
      <c r="M147" s="13">
        <f>IF($L147=1,M$4,"")</f>
      </c>
      <c r="N147" s="13">
        <f>IF($L147=2,N$4,"")</f>
      </c>
      <c r="O147" s="13">
        <f>IF($L147=3,O$4,"")</f>
      </c>
      <c r="P147" s="13">
        <f>IF($L147=4,P$4,"")</f>
      </c>
      <c r="Q147" s="13">
        <f>IF($L147=5,Q$4,"")</f>
      </c>
      <c r="R147" s="13">
        <f>IF($L147=6,R$4,"")</f>
        <v>1</v>
      </c>
      <c r="S147" s="13">
        <f>SUM(M147:R147)</f>
        <v>1</v>
      </c>
      <c r="T147" s="68">
        <f t="shared" si="19"/>
        <v>0.030303030303030304</v>
      </c>
      <c r="U147" s="16">
        <f>S147*T147</f>
        <v>0.030303030303030304</v>
      </c>
      <c r="V147" s="56"/>
      <c r="W147" s="66"/>
    </row>
    <row r="148" spans="1:23" s="28" customFormat="1" ht="48.75" customHeight="1">
      <c r="A148" s="12" t="s">
        <v>42</v>
      </c>
      <c r="B148" s="39" t="s">
        <v>75</v>
      </c>
      <c r="C148" s="90"/>
      <c r="D148" s="90"/>
      <c r="E148" s="90"/>
      <c r="F148" s="90"/>
      <c r="G148" s="90"/>
      <c r="H148" s="90"/>
      <c r="I148" s="30"/>
      <c r="J148" s="30"/>
      <c r="L148" s="13">
        <v>6</v>
      </c>
      <c r="M148" s="13">
        <f>IF($L148=1,M$4,"")</f>
      </c>
      <c r="N148" s="13">
        <f>IF($L148=2,N$4,"")</f>
      </c>
      <c r="O148" s="13">
        <f>IF($L148=3,O$4,"")</f>
      </c>
      <c r="P148" s="13">
        <f>IF($L148=4,P$4,"")</f>
      </c>
      <c r="Q148" s="13">
        <f>IF($L148=5,Q$4,"")</f>
      </c>
      <c r="R148" s="13">
        <f>IF($L148=6,R$4,"")</f>
        <v>1</v>
      </c>
      <c r="S148" s="13">
        <f>SUM(M148:R148)</f>
        <v>1</v>
      </c>
      <c r="T148" s="68">
        <f t="shared" si="19"/>
        <v>0.030303030303030304</v>
      </c>
      <c r="U148" s="16">
        <f>S148*T148</f>
        <v>0.030303030303030304</v>
      </c>
      <c r="V148" s="56"/>
      <c r="W148" s="66"/>
    </row>
    <row r="149" spans="1:23" s="28" customFormat="1" ht="72.75" customHeight="1">
      <c r="A149" s="12" t="s">
        <v>43</v>
      </c>
      <c r="B149" s="39" t="s">
        <v>76</v>
      </c>
      <c r="C149" s="90"/>
      <c r="D149" s="90"/>
      <c r="E149" s="90"/>
      <c r="F149" s="90"/>
      <c r="G149" s="90"/>
      <c r="H149" s="90"/>
      <c r="I149" s="30"/>
      <c r="J149" s="30"/>
      <c r="L149" s="13">
        <v>6</v>
      </c>
      <c r="M149" s="13">
        <f>IF($L149=1,M$4,"")</f>
      </c>
      <c r="N149" s="13">
        <f>IF($L149=2,N$4,"")</f>
      </c>
      <c r="O149" s="13">
        <f>IF($L149=3,O$4,"")</f>
      </c>
      <c r="P149" s="13">
        <f>IF($L149=4,P$4,"")</f>
      </c>
      <c r="Q149" s="13">
        <f>IF($L149=5,Q$4,"")</f>
      </c>
      <c r="R149" s="13">
        <f>IF($L149=6,R$4,"")</f>
        <v>1</v>
      </c>
      <c r="S149" s="13">
        <f>SUM(M149:R149)</f>
        <v>1</v>
      </c>
      <c r="T149" s="68">
        <f t="shared" si="19"/>
        <v>0.030303030303030304</v>
      </c>
      <c r="U149" s="16">
        <f>S149*T149</f>
        <v>0.030303030303030304</v>
      </c>
      <c r="V149" s="56"/>
      <c r="W149" s="66"/>
    </row>
    <row r="150" spans="1:23" s="28" customFormat="1" ht="21.75" customHeight="1">
      <c r="A150" s="122" t="s">
        <v>23</v>
      </c>
      <c r="B150" s="123"/>
      <c r="C150" s="123"/>
      <c r="D150" s="123"/>
      <c r="E150" s="123"/>
      <c r="F150" s="123"/>
      <c r="G150" s="123"/>
      <c r="H150" s="123"/>
      <c r="I150" s="123"/>
      <c r="J150" s="124"/>
      <c r="L150" s="57"/>
      <c r="M150" s="58"/>
      <c r="N150" s="58"/>
      <c r="O150" s="58"/>
      <c r="P150" s="58"/>
      <c r="Q150" s="58"/>
      <c r="R150" s="58"/>
      <c r="S150" s="59"/>
      <c r="T150" s="59"/>
      <c r="U150" s="15"/>
      <c r="V150" s="56"/>
      <c r="W150" s="66"/>
    </row>
    <row r="151" spans="1:23" s="28" customFormat="1" ht="48.75" customHeight="1">
      <c r="A151" s="12" t="s">
        <v>41</v>
      </c>
      <c r="B151" s="39" t="s">
        <v>77</v>
      </c>
      <c r="C151" s="90"/>
      <c r="D151" s="90"/>
      <c r="E151" s="90"/>
      <c r="F151" s="90"/>
      <c r="G151" s="90"/>
      <c r="H151" s="90"/>
      <c r="I151" s="30"/>
      <c r="J151" s="30"/>
      <c r="L151" s="13">
        <v>6</v>
      </c>
      <c r="M151" s="13">
        <f>IF($L151=1,M$4,"")</f>
      </c>
      <c r="N151" s="13">
        <f>IF($L151=2,N$4,"")</f>
      </c>
      <c r="O151" s="13">
        <f>IF($L151=3,O$4,"")</f>
      </c>
      <c r="P151" s="13">
        <f>IF($L151=4,P$4,"")</f>
      </c>
      <c r="Q151" s="13">
        <f>IF($L151=5,Q$4,"")</f>
      </c>
      <c r="R151" s="13">
        <f>IF($L151=6,R$4,"")</f>
        <v>1</v>
      </c>
      <c r="S151" s="13">
        <f>SUM(M151:R151)</f>
        <v>1</v>
      </c>
      <c r="T151" s="68">
        <f t="shared" si="19"/>
        <v>0.030303030303030304</v>
      </c>
      <c r="U151" s="16">
        <f>S151*T151</f>
        <v>0.030303030303030304</v>
      </c>
      <c r="V151" s="56"/>
      <c r="W151" s="66"/>
    </row>
    <row r="152" spans="1:23" s="28" customFormat="1" ht="58.5" customHeight="1">
      <c r="A152" s="12" t="s">
        <v>42</v>
      </c>
      <c r="B152" s="39" t="s">
        <v>78</v>
      </c>
      <c r="C152" s="90"/>
      <c r="D152" s="90"/>
      <c r="E152" s="90"/>
      <c r="F152" s="90"/>
      <c r="G152" s="90"/>
      <c r="H152" s="90"/>
      <c r="I152" s="30"/>
      <c r="J152" s="30"/>
      <c r="L152" s="13">
        <v>6</v>
      </c>
      <c r="M152" s="13">
        <f>IF($L152=1,M$4,"")</f>
      </c>
      <c r="N152" s="13">
        <f>IF($L152=2,N$4,"")</f>
      </c>
      <c r="O152" s="13">
        <f>IF($L152=3,O$4,"")</f>
      </c>
      <c r="P152" s="13">
        <f>IF($L152=4,P$4,"")</f>
      </c>
      <c r="Q152" s="13">
        <f>IF($L152=5,Q$4,"")</f>
      </c>
      <c r="R152" s="13">
        <f>IF($L152=6,R$4,"")</f>
        <v>1</v>
      </c>
      <c r="S152" s="13">
        <f>SUM(M152:R152)</f>
        <v>1</v>
      </c>
      <c r="T152" s="68">
        <f t="shared" si="19"/>
        <v>0.030303030303030304</v>
      </c>
      <c r="U152" s="16">
        <f>S152*T152</f>
        <v>0.030303030303030304</v>
      </c>
      <c r="V152" s="56"/>
      <c r="W152" s="66"/>
    </row>
    <row r="153" spans="1:23" s="28" customFormat="1" ht="58.5" customHeight="1">
      <c r="A153" s="12" t="s">
        <v>43</v>
      </c>
      <c r="B153" s="39" t="s">
        <v>38</v>
      </c>
      <c r="C153" s="90"/>
      <c r="D153" s="90"/>
      <c r="E153" s="90"/>
      <c r="F153" s="90"/>
      <c r="G153" s="90"/>
      <c r="H153" s="90"/>
      <c r="I153" s="30"/>
      <c r="J153" s="30"/>
      <c r="L153" s="13">
        <v>6</v>
      </c>
      <c r="M153" s="13">
        <f>IF($L153=1,M$4,"")</f>
      </c>
      <c r="N153" s="13">
        <f>IF($L153=2,N$4,"")</f>
      </c>
      <c r="O153" s="13">
        <f>IF($L153=3,O$4,"")</f>
      </c>
      <c r="P153" s="13">
        <f>IF($L153=4,P$4,"")</f>
      </c>
      <c r="Q153" s="13">
        <f>IF($L153=5,Q$4,"")</f>
      </c>
      <c r="R153" s="13">
        <f>IF($L153=6,R$4,"")</f>
        <v>1</v>
      </c>
      <c r="S153" s="13">
        <f>SUM(M153:R153)</f>
        <v>1</v>
      </c>
      <c r="T153" s="68">
        <f t="shared" si="19"/>
        <v>0.030303030303030304</v>
      </c>
      <c r="U153" s="16">
        <f>S153*T153</f>
        <v>0.030303030303030304</v>
      </c>
      <c r="V153" s="56"/>
      <c r="W153" s="66"/>
    </row>
    <row r="154" spans="1:23" s="28" customFormat="1" ht="58.5" customHeight="1">
      <c r="A154" s="12" t="s">
        <v>44</v>
      </c>
      <c r="B154" s="39" t="s">
        <v>39</v>
      </c>
      <c r="C154" s="90"/>
      <c r="D154" s="90"/>
      <c r="E154" s="90"/>
      <c r="F154" s="90"/>
      <c r="G154" s="90"/>
      <c r="H154" s="90"/>
      <c r="I154" s="30"/>
      <c r="J154" s="30"/>
      <c r="L154" s="13">
        <v>6</v>
      </c>
      <c r="M154" s="13">
        <f>IF($L154=1,M$4,"")</f>
      </c>
      <c r="N154" s="13">
        <f>IF($L154=2,N$4,"")</f>
      </c>
      <c r="O154" s="13">
        <f>IF($L154=3,O$4,"")</f>
      </c>
      <c r="P154" s="13">
        <f>IF($L154=4,P$4,"")</f>
      </c>
      <c r="Q154" s="13">
        <f>IF($L154=5,Q$4,"")</f>
      </c>
      <c r="R154" s="13">
        <f>IF($L154=6,R$4,"")</f>
        <v>1</v>
      </c>
      <c r="S154" s="13">
        <f>SUM(M154:R154)</f>
        <v>1</v>
      </c>
      <c r="T154" s="68">
        <f t="shared" si="19"/>
        <v>0.030303030303030304</v>
      </c>
      <c r="U154" s="16">
        <f>S154*T154</f>
        <v>0.030303030303030304</v>
      </c>
      <c r="V154" s="56"/>
      <c r="W154" s="66"/>
    </row>
    <row r="155" spans="1:23" s="28" customFormat="1" ht="58.5" customHeight="1">
      <c r="A155" s="12" t="s">
        <v>45</v>
      </c>
      <c r="B155" s="39" t="s">
        <v>39</v>
      </c>
      <c r="C155" s="90"/>
      <c r="D155" s="90"/>
      <c r="E155" s="90"/>
      <c r="F155" s="90"/>
      <c r="G155" s="90"/>
      <c r="H155" s="90"/>
      <c r="I155" s="30"/>
      <c r="J155" s="30"/>
      <c r="L155" s="13">
        <v>6</v>
      </c>
      <c r="M155" s="13">
        <f>IF($L155=1,M$4,"")</f>
      </c>
      <c r="N155" s="13">
        <f>IF($L155=2,N$4,"")</f>
      </c>
      <c r="O155" s="13">
        <f>IF($L155=3,O$4,"")</f>
      </c>
      <c r="P155" s="13">
        <f>IF($L155=4,P$4,"")</f>
      </c>
      <c r="Q155" s="13">
        <f>IF($L155=5,Q$4,"")</f>
      </c>
      <c r="R155" s="13">
        <f>IF($L155=6,R$4,"")</f>
        <v>1</v>
      </c>
      <c r="S155" s="13">
        <f>SUM(M155:R155)</f>
        <v>1</v>
      </c>
      <c r="T155" s="68">
        <f t="shared" si="19"/>
        <v>0.030303030303030304</v>
      </c>
      <c r="U155" s="16">
        <f>S155*T155</f>
        <v>0.030303030303030304</v>
      </c>
      <c r="V155" s="56"/>
      <c r="W155" s="66"/>
    </row>
    <row r="156" spans="20:23" ht="17.25" customHeight="1">
      <c r="T156" s="72"/>
      <c r="U156" s="51"/>
      <c r="V156" s="54"/>
      <c r="W156" s="67"/>
    </row>
    <row r="157" spans="1:23" ht="33.75" customHeight="1">
      <c r="A157" s="154" t="s">
        <v>0</v>
      </c>
      <c r="B157" s="155"/>
      <c r="C157" s="155"/>
      <c r="D157" s="155"/>
      <c r="E157" s="155"/>
      <c r="F157" s="155"/>
      <c r="G157" s="155"/>
      <c r="H157" s="155"/>
      <c r="I157" s="155"/>
      <c r="J157" s="156"/>
      <c r="T157" s="72"/>
      <c r="U157" s="51"/>
      <c r="V157" s="54"/>
      <c r="W157" s="67"/>
    </row>
    <row r="158" spans="1:23" ht="48" customHeight="1">
      <c r="A158" s="157" t="s">
        <v>36</v>
      </c>
      <c r="B158" s="158"/>
      <c r="C158" s="158"/>
      <c r="D158" s="158"/>
      <c r="E158" s="158"/>
      <c r="F158" s="158"/>
      <c r="G158" s="158"/>
      <c r="H158" s="158"/>
      <c r="I158" s="158"/>
      <c r="J158" s="159"/>
      <c r="T158" s="72"/>
      <c r="U158" s="51"/>
      <c r="V158" s="54"/>
      <c r="W158" s="67"/>
    </row>
    <row r="159" ht="15">
      <c r="T159" s="73"/>
    </row>
    <row r="160" ht="15">
      <c r="T160" s="73"/>
    </row>
    <row r="161" ht="15">
      <c r="T161" s="73"/>
    </row>
    <row r="162" ht="15">
      <c r="T162" s="73"/>
    </row>
    <row r="163" ht="15">
      <c r="T163" s="73"/>
    </row>
    <row r="164" ht="15">
      <c r="T164" s="73"/>
    </row>
    <row r="165" ht="15">
      <c r="T165" s="73"/>
    </row>
    <row r="166" ht="15">
      <c r="T166" s="73"/>
    </row>
    <row r="167" ht="15">
      <c r="T167" s="73"/>
    </row>
    <row r="168" ht="15">
      <c r="T168" s="73"/>
    </row>
    <row r="169" ht="15">
      <c r="T169" s="73"/>
    </row>
    <row r="170" ht="15">
      <c r="T170" s="73"/>
    </row>
    <row r="171" ht="15">
      <c r="T171" s="73"/>
    </row>
    <row r="172" ht="15">
      <c r="T172" s="73"/>
    </row>
    <row r="173" ht="15">
      <c r="T173" s="73"/>
    </row>
    <row r="174" ht="15">
      <c r="T174" s="73"/>
    </row>
    <row r="175" ht="15">
      <c r="T175" s="73"/>
    </row>
    <row r="176" ht="15">
      <c r="T176" s="73"/>
    </row>
    <row r="177" ht="15">
      <c r="T177" s="73"/>
    </row>
    <row r="178" ht="15">
      <c r="T178" s="73"/>
    </row>
    <row r="179" ht="15">
      <c r="T179" s="73"/>
    </row>
    <row r="180" ht="15">
      <c r="T180" s="73"/>
    </row>
    <row r="181" ht="15">
      <c r="T181" s="73"/>
    </row>
    <row r="182" ht="15">
      <c r="T182" s="73"/>
    </row>
    <row r="183" ht="15">
      <c r="T183" s="73"/>
    </row>
    <row r="184" ht="15">
      <c r="T184" s="73"/>
    </row>
    <row r="185" ht="15">
      <c r="T185" s="73"/>
    </row>
    <row r="186" ht="15">
      <c r="T186" s="73"/>
    </row>
    <row r="187" ht="15">
      <c r="T187" s="73"/>
    </row>
    <row r="188" ht="15">
      <c r="T188" s="73"/>
    </row>
    <row r="189" ht="15">
      <c r="T189" s="73"/>
    </row>
    <row r="190" ht="15">
      <c r="T190" s="73"/>
    </row>
    <row r="191" ht="15">
      <c r="T191" s="73"/>
    </row>
    <row r="192" ht="15">
      <c r="T192" s="73"/>
    </row>
    <row r="193" ht="15">
      <c r="T193" s="73"/>
    </row>
    <row r="194" ht="15">
      <c r="T194" s="73"/>
    </row>
    <row r="195" ht="15">
      <c r="T195" s="73"/>
    </row>
    <row r="196" ht="15">
      <c r="T196" s="73"/>
    </row>
    <row r="197" ht="15">
      <c r="T197" s="73"/>
    </row>
    <row r="198" ht="15">
      <c r="T198" s="73"/>
    </row>
    <row r="199" ht="15">
      <c r="T199" s="73"/>
    </row>
    <row r="200" ht="15">
      <c r="T200" s="73"/>
    </row>
    <row r="201" ht="15">
      <c r="T201" s="73"/>
    </row>
    <row r="202" ht="15">
      <c r="T202" s="73"/>
    </row>
    <row r="203" ht="15">
      <c r="T203" s="73"/>
    </row>
    <row r="204" ht="15">
      <c r="T204" s="73"/>
    </row>
    <row r="205" ht="15">
      <c r="T205" s="73"/>
    </row>
    <row r="206" ht="15">
      <c r="T206" s="73"/>
    </row>
    <row r="207" ht="15">
      <c r="T207" s="73"/>
    </row>
    <row r="208" ht="15">
      <c r="T208" s="73"/>
    </row>
    <row r="209" ht="15">
      <c r="T209" s="73"/>
    </row>
    <row r="210" ht="15">
      <c r="T210" s="73"/>
    </row>
    <row r="211" ht="15">
      <c r="T211" s="73"/>
    </row>
    <row r="212" ht="15">
      <c r="T212" s="73"/>
    </row>
    <row r="213" ht="15">
      <c r="T213" s="73"/>
    </row>
    <row r="214" ht="15">
      <c r="T214" s="73"/>
    </row>
    <row r="215" ht="15">
      <c r="T215" s="73"/>
    </row>
    <row r="216" ht="15">
      <c r="T216" s="73"/>
    </row>
    <row r="217" ht="15">
      <c r="T217" s="73"/>
    </row>
    <row r="218" ht="15">
      <c r="T218" s="73"/>
    </row>
    <row r="219" ht="15">
      <c r="T219" s="73"/>
    </row>
    <row r="220" ht="15">
      <c r="T220" s="73"/>
    </row>
    <row r="221" ht="15">
      <c r="T221" s="73"/>
    </row>
    <row r="222" ht="15">
      <c r="T222" s="73"/>
    </row>
    <row r="223" ht="15">
      <c r="T223" s="73"/>
    </row>
    <row r="224" ht="15">
      <c r="T224" s="73"/>
    </row>
    <row r="225" ht="15">
      <c r="T225" s="73"/>
    </row>
    <row r="226" ht="15">
      <c r="T226" s="73"/>
    </row>
    <row r="227" ht="15">
      <c r="T227" s="73"/>
    </row>
    <row r="228" ht="15">
      <c r="T228" s="73"/>
    </row>
    <row r="229" ht="15">
      <c r="T229" s="73"/>
    </row>
    <row r="230" ht="15">
      <c r="T230" s="73"/>
    </row>
    <row r="231" ht="15">
      <c r="T231" s="73"/>
    </row>
    <row r="232" ht="15">
      <c r="T232" s="73"/>
    </row>
    <row r="233" ht="15">
      <c r="T233" s="73"/>
    </row>
    <row r="234" ht="15">
      <c r="T234" s="73"/>
    </row>
    <row r="235" ht="15">
      <c r="T235" s="73"/>
    </row>
    <row r="236" ht="15">
      <c r="T236" s="73"/>
    </row>
    <row r="237" ht="15">
      <c r="T237" s="73"/>
    </row>
    <row r="238" ht="15">
      <c r="T238" s="73"/>
    </row>
    <row r="239" ht="15">
      <c r="T239" s="73"/>
    </row>
    <row r="240" ht="15">
      <c r="T240" s="73"/>
    </row>
    <row r="241" ht="15">
      <c r="T241" s="73"/>
    </row>
    <row r="242" ht="15">
      <c r="T242" s="73"/>
    </row>
    <row r="243" ht="15">
      <c r="T243" s="73"/>
    </row>
    <row r="244" ht="15">
      <c r="T244" s="73"/>
    </row>
    <row r="245" ht="15">
      <c r="T245" s="73"/>
    </row>
    <row r="246" ht="15">
      <c r="T246" s="73"/>
    </row>
    <row r="247" ht="15">
      <c r="T247" s="73"/>
    </row>
    <row r="248" ht="15">
      <c r="T248" s="73"/>
    </row>
    <row r="249" ht="15">
      <c r="T249" s="73"/>
    </row>
    <row r="250" ht="15">
      <c r="T250" s="73"/>
    </row>
    <row r="251" ht="15">
      <c r="T251" s="73"/>
    </row>
    <row r="252" ht="15">
      <c r="T252" s="73"/>
    </row>
    <row r="253" ht="15">
      <c r="T253" s="73"/>
    </row>
    <row r="254" ht="15">
      <c r="T254" s="73"/>
    </row>
    <row r="255" ht="15">
      <c r="T255" s="73"/>
    </row>
    <row r="256" ht="15">
      <c r="T256" s="73"/>
    </row>
    <row r="257" ht="15">
      <c r="T257" s="73"/>
    </row>
    <row r="258" ht="15">
      <c r="T258" s="73"/>
    </row>
    <row r="259" ht="15">
      <c r="T259" s="73"/>
    </row>
    <row r="260" ht="15">
      <c r="T260" s="73"/>
    </row>
    <row r="261" ht="15">
      <c r="T261" s="73"/>
    </row>
    <row r="262" ht="15">
      <c r="T262" s="73"/>
    </row>
    <row r="263" ht="15">
      <c r="T263" s="73"/>
    </row>
    <row r="264" ht="15">
      <c r="T264" s="73"/>
    </row>
    <row r="265" ht="15">
      <c r="T265" s="73"/>
    </row>
    <row r="266" ht="15">
      <c r="T266" s="73"/>
    </row>
    <row r="267" ht="15">
      <c r="T267" s="73"/>
    </row>
    <row r="268" ht="15">
      <c r="T268" s="73"/>
    </row>
    <row r="269" ht="15">
      <c r="T269" s="73"/>
    </row>
    <row r="270" ht="15">
      <c r="T270" s="73"/>
    </row>
    <row r="271" ht="15">
      <c r="T271" s="73"/>
    </row>
    <row r="272" ht="15">
      <c r="T272" s="73"/>
    </row>
    <row r="273" ht="15">
      <c r="T273" s="73"/>
    </row>
    <row r="274" ht="15">
      <c r="T274" s="73"/>
    </row>
    <row r="275" ht="15">
      <c r="T275" s="73"/>
    </row>
    <row r="276" ht="15">
      <c r="T276" s="73"/>
    </row>
    <row r="277" ht="15">
      <c r="T277" s="73"/>
    </row>
    <row r="278" ht="15">
      <c r="T278" s="73"/>
    </row>
    <row r="279" ht="15">
      <c r="T279" s="73"/>
    </row>
    <row r="280" ht="15">
      <c r="T280" s="73"/>
    </row>
    <row r="281" ht="15">
      <c r="T281" s="73"/>
    </row>
    <row r="282" ht="15">
      <c r="T282" s="73"/>
    </row>
    <row r="283" ht="15">
      <c r="T283" s="73"/>
    </row>
    <row r="284" ht="15">
      <c r="T284" s="73"/>
    </row>
    <row r="285" ht="15">
      <c r="T285" s="73"/>
    </row>
    <row r="286" ht="15">
      <c r="T286" s="73"/>
    </row>
    <row r="287" ht="15">
      <c r="T287" s="73"/>
    </row>
    <row r="288" ht="15">
      <c r="T288" s="73"/>
    </row>
    <row r="289" ht="15">
      <c r="T289" s="73"/>
    </row>
    <row r="290" ht="15">
      <c r="T290" s="73"/>
    </row>
    <row r="291" ht="15">
      <c r="T291" s="73"/>
    </row>
    <row r="292" ht="15">
      <c r="T292" s="73"/>
    </row>
    <row r="293" ht="15">
      <c r="T293" s="73"/>
    </row>
    <row r="294" ht="15">
      <c r="T294" s="73"/>
    </row>
    <row r="295" ht="15">
      <c r="T295" s="73"/>
    </row>
    <row r="296" ht="15">
      <c r="T296" s="73"/>
    </row>
    <row r="297" ht="15">
      <c r="T297" s="73"/>
    </row>
    <row r="298" ht="15">
      <c r="T298" s="73"/>
    </row>
    <row r="299" ht="15">
      <c r="T299" s="73"/>
    </row>
    <row r="300" ht="15">
      <c r="T300" s="73"/>
    </row>
    <row r="301" ht="15">
      <c r="T301" s="73"/>
    </row>
    <row r="302" ht="15">
      <c r="T302" s="73"/>
    </row>
    <row r="303" ht="15">
      <c r="T303" s="73"/>
    </row>
    <row r="304" ht="15">
      <c r="T304" s="73"/>
    </row>
    <row r="305" ht="15">
      <c r="T305" s="73"/>
    </row>
    <row r="306" ht="15">
      <c r="T306" s="73"/>
    </row>
    <row r="307" ht="15">
      <c r="T307" s="73"/>
    </row>
    <row r="308" ht="15">
      <c r="T308" s="73"/>
    </row>
    <row r="309" ht="15">
      <c r="T309" s="73"/>
    </row>
    <row r="310" ht="15">
      <c r="T310" s="73"/>
    </row>
    <row r="311" ht="15">
      <c r="T311" s="73"/>
    </row>
    <row r="312" ht="15">
      <c r="T312" s="73"/>
    </row>
    <row r="313" ht="15">
      <c r="T313" s="73"/>
    </row>
    <row r="314" ht="15">
      <c r="T314" s="73"/>
    </row>
    <row r="315" ht="15">
      <c r="T315" s="73"/>
    </row>
    <row r="316" ht="15">
      <c r="T316" s="73"/>
    </row>
    <row r="317" ht="15">
      <c r="T317" s="73"/>
    </row>
    <row r="318" ht="15">
      <c r="T318" s="73"/>
    </row>
    <row r="319" ht="15">
      <c r="T319" s="73"/>
    </row>
    <row r="320" ht="15">
      <c r="T320" s="73"/>
    </row>
    <row r="321" ht="15">
      <c r="T321" s="73"/>
    </row>
    <row r="322" ht="15">
      <c r="T322" s="73"/>
    </row>
    <row r="323" ht="15">
      <c r="T323" s="73"/>
    </row>
    <row r="324" ht="15">
      <c r="T324" s="73"/>
    </row>
    <row r="325" ht="15">
      <c r="T325" s="73"/>
    </row>
    <row r="326" ht="15">
      <c r="T326" s="73"/>
    </row>
    <row r="327" ht="15">
      <c r="T327" s="73"/>
    </row>
    <row r="328" ht="15">
      <c r="T328" s="73"/>
    </row>
    <row r="329" ht="15">
      <c r="T329" s="73"/>
    </row>
    <row r="330" ht="15">
      <c r="T330" s="73"/>
    </row>
    <row r="331" ht="15">
      <c r="T331" s="73"/>
    </row>
    <row r="332" ht="15">
      <c r="T332" s="73"/>
    </row>
    <row r="333" ht="15">
      <c r="T333" s="73"/>
    </row>
    <row r="334" ht="15">
      <c r="T334" s="73"/>
    </row>
    <row r="335" ht="15">
      <c r="T335" s="73"/>
    </row>
    <row r="336" ht="15">
      <c r="T336" s="73"/>
    </row>
    <row r="337" ht="15">
      <c r="T337" s="73"/>
    </row>
    <row r="338" ht="15">
      <c r="T338" s="73"/>
    </row>
    <row r="339" ht="15">
      <c r="T339" s="73"/>
    </row>
    <row r="340" ht="15">
      <c r="T340" s="73"/>
    </row>
    <row r="341" ht="15">
      <c r="T341" s="73"/>
    </row>
    <row r="342" ht="15">
      <c r="T342" s="73"/>
    </row>
    <row r="343" ht="15">
      <c r="T343" s="73"/>
    </row>
    <row r="344" ht="15">
      <c r="T344" s="73"/>
    </row>
    <row r="345" ht="15">
      <c r="T345" s="73"/>
    </row>
    <row r="346" ht="15">
      <c r="T346" s="73"/>
    </row>
    <row r="347" ht="15">
      <c r="T347" s="73"/>
    </row>
    <row r="348" ht="15">
      <c r="T348" s="73"/>
    </row>
    <row r="349" ht="15">
      <c r="T349" s="73"/>
    </row>
    <row r="350" ht="15">
      <c r="T350" s="73"/>
    </row>
    <row r="351" ht="15">
      <c r="T351" s="73"/>
    </row>
    <row r="352" ht="15">
      <c r="T352" s="73"/>
    </row>
    <row r="353" ht="15">
      <c r="T353" s="73"/>
    </row>
    <row r="354" ht="15">
      <c r="T354" s="73"/>
    </row>
    <row r="355" ht="15">
      <c r="T355" s="73"/>
    </row>
    <row r="356" ht="15">
      <c r="T356" s="73"/>
    </row>
    <row r="357" ht="15">
      <c r="T357" s="73"/>
    </row>
    <row r="358" ht="15">
      <c r="T358" s="73"/>
    </row>
    <row r="359" ht="15">
      <c r="T359" s="73"/>
    </row>
    <row r="360" ht="15">
      <c r="T360" s="73"/>
    </row>
    <row r="361" ht="15">
      <c r="T361" s="73"/>
    </row>
    <row r="362" ht="15">
      <c r="T362" s="73"/>
    </row>
    <row r="363" ht="15">
      <c r="T363" s="73"/>
    </row>
    <row r="364" ht="15">
      <c r="T364" s="73"/>
    </row>
    <row r="365" ht="15">
      <c r="T365" s="73"/>
    </row>
    <row r="366" ht="15">
      <c r="T366" s="73"/>
    </row>
    <row r="367" ht="15">
      <c r="T367" s="73"/>
    </row>
    <row r="368" ht="15">
      <c r="T368" s="73"/>
    </row>
    <row r="369" ht="15">
      <c r="T369" s="73"/>
    </row>
    <row r="370" ht="15">
      <c r="T370" s="73"/>
    </row>
    <row r="371" ht="15">
      <c r="T371" s="73"/>
    </row>
    <row r="372" ht="15">
      <c r="T372" s="73"/>
    </row>
    <row r="373" ht="15">
      <c r="T373" s="73"/>
    </row>
    <row r="374" ht="15">
      <c r="T374" s="73"/>
    </row>
    <row r="375" ht="15">
      <c r="T375" s="73"/>
    </row>
    <row r="376" ht="15">
      <c r="T376" s="73"/>
    </row>
    <row r="377" ht="15">
      <c r="T377" s="73"/>
    </row>
    <row r="378" ht="15">
      <c r="T378" s="73"/>
    </row>
    <row r="379" ht="15">
      <c r="T379" s="73"/>
    </row>
    <row r="380" ht="15">
      <c r="T380" s="73"/>
    </row>
    <row r="381" ht="15">
      <c r="T381" s="73"/>
    </row>
    <row r="382" ht="15">
      <c r="T382" s="73"/>
    </row>
    <row r="383" ht="15">
      <c r="T383" s="73"/>
    </row>
    <row r="384" ht="15">
      <c r="T384" s="73"/>
    </row>
    <row r="385" ht="15">
      <c r="T385" s="73"/>
    </row>
    <row r="386" ht="15">
      <c r="T386" s="73"/>
    </row>
    <row r="387" ht="15">
      <c r="T387" s="73"/>
    </row>
    <row r="388" ht="15">
      <c r="T388" s="73"/>
    </row>
    <row r="389" ht="15">
      <c r="T389" s="73"/>
    </row>
    <row r="390" ht="15">
      <c r="T390" s="73"/>
    </row>
    <row r="391" ht="15">
      <c r="T391" s="73"/>
    </row>
    <row r="392" ht="15">
      <c r="T392" s="73"/>
    </row>
    <row r="393" ht="15">
      <c r="T393" s="73"/>
    </row>
    <row r="394" ht="15">
      <c r="T394" s="73"/>
    </row>
    <row r="395" ht="15">
      <c r="T395" s="73"/>
    </row>
    <row r="396" ht="15">
      <c r="T396" s="73"/>
    </row>
    <row r="397" ht="15">
      <c r="T397" s="73"/>
    </row>
    <row r="398" ht="15">
      <c r="T398" s="73"/>
    </row>
    <row r="399" ht="15">
      <c r="T399" s="73"/>
    </row>
    <row r="400" ht="15">
      <c r="T400" s="73"/>
    </row>
    <row r="401" ht="15">
      <c r="T401" s="73"/>
    </row>
    <row r="402" ht="15">
      <c r="T402" s="73"/>
    </row>
    <row r="403" ht="15">
      <c r="T403" s="73"/>
    </row>
    <row r="404" ht="15">
      <c r="T404" s="73"/>
    </row>
    <row r="405" ht="15">
      <c r="T405" s="73"/>
    </row>
    <row r="406" ht="15">
      <c r="T406" s="73"/>
    </row>
    <row r="407" ht="15">
      <c r="T407" s="73"/>
    </row>
    <row r="408" ht="15">
      <c r="T408" s="73"/>
    </row>
    <row r="409" ht="15">
      <c r="T409" s="73"/>
    </row>
    <row r="410" ht="15">
      <c r="T410" s="73"/>
    </row>
    <row r="411" ht="15">
      <c r="T411" s="73"/>
    </row>
    <row r="412" ht="15">
      <c r="T412" s="73"/>
    </row>
    <row r="413" ht="15">
      <c r="T413" s="73"/>
    </row>
    <row r="414" ht="15">
      <c r="T414" s="73"/>
    </row>
    <row r="415" ht="15">
      <c r="T415" s="73"/>
    </row>
    <row r="416" ht="15">
      <c r="T416" s="73"/>
    </row>
    <row r="417" ht="15">
      <c r="T417" s="73"/>
    </row>
    <row r="418" ht="15">
      <c r="T418" s="73"/>
    </row>
    <row r="419" ht="15">
      <c r="T419" s="73"/>
    </row>
    <row r="420" ht="15">
      <c r="T420" s="73"/>
    </row>
    <row r="421" ht="15">
      <c r="T421" s="73"/>
    </row>
    <row r="422" ht="15">
      <c r="T422" s="73"/>
    </row>
    <row r="423" ht="15">
      <c r="T423" s="73"/>
    </row>
    <row r="424" ht="15">
      <c r="T424" s="73"/>
    </row>
    <row r="425" ht="15">
      <c r="T425" s="73"/>
    </row>
    <row r="426" ht="15">
      <c r="T426" s="73"/>
    </row>
    <row r="427" ht="15">
      <c r="T427" s="73"/>
    </row>
    <row r="428" ht="15">
      <c r="T428" s="73"/>
    </row>
    <row r="429" ht="15">
      <c r="T429" s="73"/>
    </row>
    <row r="430" ht="15">
      <c r="T430" s="73"/>
    </row>
    <row r="431" ht="15">
      <c r="T431" s="73"/>
    </row>
    <row r="432" ht="15">
      <c r="T432" s="73"/>
    </row>
    <row r="433" ht="15">
      <c r="T433" s="73"/>
    </row>
    <row r="434" ht="15">
      <c r="T434" s="73"/>
    </row>
    <row r="435" ht="15">
      <c r="T435" s="73"/>
    </row>
    <row r="436" ht="15">
      <c r="T436" s="73"/>
    </row>
    <row r="437" ht="15">
      <c r="T437" s="73"/>
    </row>
    <row r="438" ht="15">
      <c r="T438" s="73"/>
    </row>
    <row r="439" ht="15">
      <c r="T439" s="73"/>
    </row>
    <row r="440" ht="15">
      <c r="T440" s="73"/>
    </row>
    <row r="441" ht="15">
      <c r="T441" s="73"/>
    </row>
    <row r="442" ht="15">
      <c r="T442" s="73"/>
    </row>
    <row r="443" ht="15">
      <c r="T443" s="73"/>
    </row>
    <row r="444" ht="15">
      <c r="T444" s="73"/>
    </row>
    <row r="445" ht="15">
      <c r="T445" s="73"/>
    </row>
    <row r="446" ht="15">
      <c r="T446" s="73"/>
    </row>
    <row r="447" ht="15">
      <c r="T447" s="73"/>
    </row>
    <row r="448" ht="15">
      <c r="T448" s="73"/>
    </row>
    <row r="449" ht="15">
      <c r="T449" s="73"/>
    </row>
    <row r="450" ht="15">
      <c r="T450" s="73"/>
    </row>
    <row r="451" ht="15">
      <c r="T451" s="73"/>
    </row>
    <row r="452" ht="15">
      <c r="T452" s="73"/>
    </row>
    <row r="453" ht="15">
      <c r="T453" s="73"/>
    </row>
    <row r="454" ht="15">
      <c r="T454" s="73"/>
    </row>
    <row r="455" ht="15">
      <c r="T455" s="73"/>
    </row>
    <row r="456" ht="15">
      <c r="T456" s="73"/>
    </row>
    <row r="457" ht="15">
      <c r="T457" s="73"/>
    </row>
    <row r="458" ht="15">
      <c r="T458" s="73"/>
    </row>
    <row r="459" ht="15">
      <c r="T459" s="73"/>
    </row>
    <row r="460" ht="15">
      <c r="T460" s="73"/>
    </row>
    <row r="461" ht="15">
      <c r="T461" s="73"/>
    </row>
    <row r="462" ht="15">
      <c r="T462" s="73"/>
    </row>
    <row r="463" ht="15">
      <c r="T463" s="73"/>
    </row>
    <row r="464" ht="15">
      <c r="T464" s="73"/>
    </row>
    <row r="465" ht="15">
      <c r="T465" s="73"/>
    </row>
    <row r="466" ht="15">
      <c r="T466" s="73"/>
    </row>
    <row r="467" ht="15">
      <c r="T467" s="73"/>
    </row>
    <row r="468" ht="15">
      <c r="T468" s="73"/>
    </row>
    <row r="469" ht="15">
      <c r="T469" s="73"/>
    </row>
    <row r="470" ht="15">
      <c r="T470" s="73"/>
    </row>
    <row r="471" ht="15">
      <c r="T471" s="73"/>
    </row>
    <row r="472" ht="15">
      <c r="T472" s="73"/>
    </row>
    <row r="473" ht="15">
      <c r="T473" s="73"/>
    </row>
    <row r="474" ht="15">
      <c r="T474" s="73"/>
    </row>
    <row r="475" ht="15">
      <c r="T475" s="73"/>
    </row>
    <row r="476" ht="15">
      <c r="T476" s="73"/>
    </row>
    <row r="477" ht="15">
      <c r="T477" s="73"/>
    </row>
    <row r="478" ht="15">
      <c r="T478" s="73"/>
    </row>
    <row r="479" ht="15">
      <c r="T479" s="73"/>
    </row>
    <row r="480" ht="15">
      <c r="T480" s="73"/>
    </row>
    <row r="481" ht="15">
      <c r="T481" s="73"/>
    </row>
    <row r="482" ht="15">
      <c r="T482" s="73"/>
    </row>
    <row r="483" ht="15">
      <c r="T483" s="73"/>
    </row>
    <row r="484" ht="15">
      <c r="T484" s="73"/>
    </row>
    <row r="485" ht="15">
      <c r="T485" s="73"/>
    </row>
    <row r="486" ht="15">
      <c r="T486" s="73"/>
    </row>
    <row r="487" ht="15">
      <c r="T487" s="73"/>
    </row>
    <row r="488" ht="15">
      <c r="T488" s="73"/>
    </row>
    <row r="489" ht="15">
      <c r="T489" s="73"/>
    </row>
    <row r="490" ht="15">
      <c r="T490" s="73"/>
    </row>
    <row r="491" ht="15">
      <c r="T491" s="73"/>
    </row>
    <row r="492" ht="15">
      <c r="T492" s="73"/>
    </row>
    <row r="493" ht="15">
      <c r="T493" s="73"/>
    </row>
    <row r="494" ht="15">
      <c r="T494" s="73"/>
    </row>
    <row r="495" ht="15">
      <c r="T495" s="73"/>
    </row>
    <row r="496" ht="15">
      <c r="T496" s="73"/>
    </row>
    <row r="497" ht="15">
      <c r="T497" s="73"/>
    </row>
    <row r="498" ht="15">
      <c r="T498" s="73"/>
    </row>
    <row r="499" ht="15">
      <c r="T499" s="73"/>
    </row>
    <row r="500" ht="15">
      <c r="T500" s="73"/>
    </row>
    <row r="501" ht="15">
      <c r="T501" s="73"/>
    </row>
    <row r="502" ht="15">
      <c r="T502" s="73"/>
    </row>
    <row r="503" ht="15">
      <c r="T503" s="73"/>
    </row>
    <row r="504" ht="15">
      <c r="T504" s="73"/>
    </row>
    <row r="505" ht="15">
      <c r="T505" s="73"/>
    </row>
    <row r="506" ht="15">
      <c r="T506" s="73"/>
    </row>
    <row r="507" ht="15">
      <c r="T507" s="73"/>
    </row>
    <row r="508" ht="15">
      <c r="T508" s="73"/>
    </row>
    <row r="509" ht="15">
      <c r="T509" s="73"/>
    </row>
    <row r="510" ht="15">
      <c r="T510" s="73"/>
    </row>
    <row r="511" ht="15">
      <c r="T511" s="73"/>
    </row>
    <row r="512" ht="15">
      <c r="T512" s="73"/>
    </row>
    <row r="513" ht="15">
      <c r="T513" s="73"/>
    </row>
    <row r="514" ht="15">
      <c r="T514" s="73"/>
    </row>
    <row r="515" ht="15">
      <c r="T515" s="73"/>
    </row>
    <row r="516" ht="15">
      <c r="T516" s="73"/>
    </row>
    <row r="517" ht="15">
      <c r="T517" s="73"/>
    </row>
    <row r="518" ht="15">
      <c r="T518" s="73"/>
    </row>
    <row r="519" ht="15">
      <c r="T519" s="73"/>
    </row>
    <row r="520" ht="15">
      <c r="T520" s="73"/>
    </row>
    <row r="521" ht="15">
      <c r="T521" s="73"/>
    </row>
    <row r="522" ht="15">
      <c r="T522" s="73"/>
    </row>
    <row r="523" ht="15">
      <c r="T523" s="73"/>
    </row>
    <row r="524" ht="15">
      <c r="T524" s="73"/>
    </row>
    <row r="525" ht="15">
      <c r="T525" s="73"/>
    </row>
    <row r="526" ht="15">
      <c r="T526" s="73"/>
    </row>
    <row r="527" ht="15">
      <c r="T527" s="73"/>
    </row>
    <row r="528" ht="15">
      <c r="T528" s="73"/>
    </row>
    <row r="529" ht="15">
      <c r="T529" s="73"/>
    </row>
    <row r="530" ht="15">
      <c r="T530" s="73"/>
    </row>
    <row r="531" ht="15">
      <c r="T531" s="73"/>
    </row>
    <row r="532" ht="15">
      <c r="T532" s="73"/>
    </row>
    <row r="533" ht="15">
      <c r="T533" s="73"/>
    </row>
    <row r="534" ht="15">
      <c r="T534" s="73"/>
    </row>
    <row r="535" ht="15">
      <c r="T535" s="73"/>
    </row>
    <row r="536" ht="15">
      <c r="T536" s="73"/>
    </row>
    <row r="537" ht="15">
      <c r="T537" s="73"/>
    </row>
    <row r="538" ht="15">
      <c r="T538" s="73"/>
    </row>
    <row r="539" ht="15">
      <c r="T539" s="73"/>
    </row>
    <row r="540" ht="15">
      <c r="T540" s="73"/>
    </row>
    <row r="541" ht="15">
      <c r="T541" s="73"/>
    </row>
    <row r="542" ht="15">
      <c r="T542" s="73"/>
    </row>
    <row r="543" ht="15">
      <c r="T543" s="73"/>
    </row>
    <row r="544" ht="15">
      <c r="T544" s="73"/>
    </row>
    <row r="545" ht="15">
      <c r="T545" s="73"/>
    </row>
    <row r="546" ht="15">
      <c r="T546" s="73"/>
    </row>
    <row r="547" ht="15">
      <c r="T547" s="73"/>
    </row>
    <row r="548" ht="15">
      <c r="T548" s="73"/>
    </row>
    <row r="549" ht="15">
      <c r="T549" s="73"/>
    </row>
    <row r="550" ht="15">
      <c r="T550" s="73"/>
    </row>
    <row r="551" ht="15">
      <c r="T551" s="73"/>
    </row>
    <row r="552" ht="15">
      <c r="T552" s="73"/>
    </row>
    <row r="553" ht="15">
      <c r="T553" s="73"/>
    </row>
    <row r="554" ht="15">
      <c r="T554" s="73"/>
    </row>
    <row r="555" ht="15">
      <c r="T555" s="73"/>
    </row>
    <row r="556" ht="15">
      <c r="T556" s="73"/>
    </row>
    <row r="557" ht="15">
      <c r="T557" s="73"/>
    </row>
    <row r="558" ht="15">
      <c r="T558" s="73"/>
    </row>
    <row r="559" ht="15">
      <c r="T559" s="73"/>
    </row>
    <row r="560" ht="15">
      <c r="T560" s="73"/>
    </row>
    <row r="561" ht="15">
      <c r="T561" s="73"/>
    </row>
    <row r="562" ht="15">
      <c r="T562" s="73"/>
    </row>
    <row r="563" ht="15">
      <c r="T563" s="73"/>
    </row>
    <row r="564" ht="15">
      <c r="T564" s="73"/>
    </row>
    <row r="565" ht="15">
      <c r="T565" s="73"/>
    </row>
    <row r="566" ht="15">
      <c r="T566" s="73"/>
    </row>
    <row r="567" ht="15">
      <c r="T567" s="73"/>
    </row>
    <row r="568" ht="15">
      <c r="T568" s="73"/>
    </row>
    <row r="569" ht="15">
      <c r="T569" s="73"/>
    </row>
    <row r="570" ht="15">
      <c r="T570" s="73"/>
    </row>
    <row r="571" ht="15">
      <c r="T571" s="73"/>
    </row>
    <row r="572" ht="15">
      <c r="T572" s="73"/>
    </row>
    <row r="573" ht="15">
      <c r="T573" s="73"/>
    </row>
    <row r="574" ht="15">
      <c r="T574" s="73"/>
    </row>
    <row r="575" ht="15">
      <c r="T575" s="73"/>
    </row>
    <row r="576" ht="15">
      <c r="T576" s="73"/>
    </row>
    <row r="577" ht="15">
      <c r="T577" s="73"/>
    </row>
    <row r="578" ht="15">
      <c r="T578" s="73"/>
    </row>
    <row r="579" ht="15">
      <c r="T579" s="73"/>
    </row>
    <row r="580" ht="15">
      <c r="T580" s="73"/>
    </row>
    <row r="581" ht="15">
      <c r="T581" s="73"/>
    </row>
    <row r="582" ht="15">
      <c r="T582" s="73"/>
    </row>
    <row r="583" ht="15">
      <c r="T583" s="73"/>
    </row>
    <row r="584" ht="15">
      <c r="T584" s="73"/>
    </row>
    <row r="585" ht="15">
      <c r="T585" s="73"/>
    </row>
    <row r="586" ht="15">
      <c r="T586" s="73"/>
    </row>
    <row r="587" ht="15">
      <c r="T587" s="73"/>
    </row>
    <row r="588" ht="15">
      <c r="T588" s="73"/>
    </row>
    <row r="589" ht="15">
      <c r="T589" s="73"/>
    </row>
    <row r="590" ht="15">
      <c r="T590" s="73"/>
    </row>
    <row r="591" ht="15">
      <c r="T591" s="73"/>
    </row>
    <row r="592" ht="15">
      <c r="T592" s="73"/>
    </row>
    <row r="593" ht="15">
      <c r="T593" s="73"/>
    </row>
    <row r="594" ht="15">
      <c r="T594" s="73"/>
    </row>
    <row r="595" ht="15">
      <c r="T595" s="73"/>
    </row>
    <row r="596" ht="15">
      <c r="T596" s="73"/>
    </row>
    <row r="597" ht="15">
      <c r="T597" s="73"/>
    </row>
    <row r="598" ht="15">
      <c r="T598" s="73"/>
    </row>
    <row r="599" ht="15">
      <c r="T599" s="73"/>
    </row>
    <row r="600" ht="15">
      <c r="T600" s="73"/>
    </row>
    <row r="601" ht="15">
      <c r="T601" s="73"/>
    </row>
    <row r="602" ht="15">
      <c r="T602" s="73"/>
    </row>
    <row r="603" ht="15">
      <c r="T603" s="73"/>
    </row>
    <row r="604" ht="15">
      <c r="T604" s="73"/>
    </row>
    <row r="605" ht="15">
      <c r="T605" s="73"/>
    </row>
    <row r="606" ht="15">
      <c r="T606" s="73"/>
    </row>
    <row r="607" ht="15">
      <c r="T607" s="73"/>
    </row>
    <row r="608" ht="15">
      <c r="T608" s="73"/>
    </row>
    <row r="609" ht="15">
      <c r="T609" s="73"/>
    </row>
    <row r="610" ht="15">
      <c r="T610" s="73"/>
    </row>
    <row r="611" ht="15">
      <c r="T611" s="73"/>
    </row>
    <row r="612" ht="15">
      <c r="T612" s="73"/>
    </row>
    <row r="613" ht="15">
      <c r="T613" s="73"/>
    </row>
    <row r="614" ht="15">
      <c r="T614" s="73"/>
    </row>
    <row r="615" ht="15">
      <c r="T615" s="73"/>
    </row>
    <row r="616" ht="15">
      <c r="T616" s="73"/>
    </row>
    <row r="617" ht="15">
      <c r="T617" s="73"/>
    </row>
    <row r="618" ht="15">
      <c r="T618" s="73"/>
    </row>
    <row r="619" ht="15">
      <c r="T619" s="73"/>
    </row>
    <row r="620" ht="15">
      <c r="T620" s="73"/>
    </row>
    <row r="621" ht="15">
      <c r="T621" s="73"/>
    </row>
    <row r="622" ht="15">
      <c r="T622" s="73"/>
    </row>
    <row r="623" ht="15">
      <c r="T623" s="73"/>
    </row>
    <row r="624" ht="15">
      <c r="T624" s="73"/>
    </row>
    <row r="625" ht="15">
      <c r="T625" s="73"/>
    </row>
    <row r="626" ht="15">
      <c r="T626" s="73"/>
    </row>
    <row r="627" ht="15">
      <c r="T627" s="73"/>
    </row>
    <row r="628" ht="15">
      <c r="T628" s="73"/>
    </row>
    <row r="629" ht="15">
      <c r="T629" s="73"/>
    </row>
    <row r="630" ht="15">
      <c r="T630" s="73"/>
    </row>
    <row r="631" ht="15">
      <c r="T631" s="73"/>
    </row>
    <row r="632" ht="15">
      <c r="T632" s="73"/>
    </row>
    <row r="633" ht="15">
      <c r="T633" s="73"/>
    </row>
    <row r="634" ht="15">
      <c r="T634" s="73"/>
    </row>
    <row r="635" ht="15">
      <c r="T635" s="73"/>
    </row>
    <row r="636" ht="15">
      <c r="T636" s="73"/>
    </row>
    <row r="637" ht="15">
      <c r="T637" s="73"/>
    </row>
    <row r="638" ht="15">
      <c r="T638" s="73"/>
    </row>
    <row r="639" ht="15">
      <c r="T639" s="73"/>
    </row>
    <row r="640" ht="15">
      <c r="T640" s="73"/>
    </row>
    <row r="641" ht="15">
      <c r="T641" s="73"/>
    </row>
    <row r="642" ht="15">
      <c r="T642" s="73"/>
    </row>
    <row r="643" ht="15">
      <c r="T643" s="73"/>
    </row>
    <row r="644" ht="15">
      <c r="T644" s="73"/>
    </row>
    <row r="645" ht="15">
      <c r="T645" s="73"/>
    </row>
    <row r="646" ht="15">
      <c r="T646" s="73"/>
    </row>
    <row r="647" ht="15">
      <c r="T647" s="73"/>
    </row>
    <row r="648" ht="15">
      <c r="T648" s="73"/>
    </row>
    <row r="649" ht="15">
      <c r="T649" s="73"/>
    </row>
    <row r="650" ht="15">
      <c r="T650" s="73"/>
    </row>
    <row r="651" ht="15">
      <c r="T651" s="73"/>
    </row>
    <row r="652" ht="15">
      <c r="T652" s="73"/>
    </row>
    <row r="653" ht="15">
      <c r="T653" s="73"/>
    </row>
    <row r="654" ht="15">
      <c r="T654" s="73"/>
    </row>
    <row r="655" ht="15">
      <c r="T655" s="73"/>
    </row>
    <row r="656" ht="15">
      <c r="T656" s="73"/>
    </row>
    <row r="657" ht="15">
      <c r="T657" s="73"/>
    </row>
    <row r="658" ht="15">
      <c r="T658" s="73"/>
    </row>
    <row r="659" ht="15">
      <c r="T659" s="73"/>
    </row>
    <row r="660" ht="15">
      <c r="T660" s="73"/>
    </row>
    <row r="661" ht="15">
      <c r="T661" s="73"/>
    </row>
    <row r="662" ht="15">
      <c r="T662" s="73"/>
    </row>
    <row r="663" ht="15">
      <c r="T663" s="73"/>
    </row>
    <row r="664" ht="15">
      <c r="T664" s="73"/>
    </row>
    <row r="665" ht="15">
      <c r="T665" s="73"/>
    </row>
    <row r="666" ht="15">
      <c r="T666" s="73"/>
    </row>
    <row r="667" ht="15">
      <c r="T667" s="73"/>
    </row>
    <row r="668" ht="15">
      <c r="T668" s="73"/>
    </row>
    <row r="669" ht="15">
      <c r="T669" s="73"/>
    </row>
    <row r="670" ht="15">
      <c r="T670" s="73"/>
    </row>
    <row r="671" ht="15">
      <c r="T671" s="73"/>
    </row>
    <row r="672" ht="15">
      <c r="T672" s="73"/>
    </row>
    <row r="673" ht="15">
      <c r="T673" s="73"/>
    </row>
    <row r="674" ht="15">
      <c r="T674" s="73"/>
    </row>
    <row r="675" ht="15">
      <c r="T675" s="73"/>
    </row>
    <row r="676" ht="15">
      <c r="T676" s="73"/>
    </row>
    <row r="677" ht="15">
      <c r="T677" s="73"/>
    </row>
    <row r="678" ht="15">
      <c r="T678" s="73"/>
    </row>
    <row r="679" ht="15">
      <c r="T679" s="73"/>
    </row>
    <row r="680" ht="15">
      <c r="T680" s="73"/>
    </row>
    <row r="681" ht="15">
      <c r="T681" s="73"/>
    </row>
    <row r="682" ht="15">
      <c r="T682" s="73"/>
    </row>
    <row r="683" ht="15">
      <c r="T683" s="73"/>
    </row>
    <row r="684" ht="15">
      <c r="T684" s="73"/>
    </row>
    <row r="685" ht="15">
      <c r="T685" s="73"/>
    </row>
    <row r="686" ht="15">
      <c r="T686" s="73"/>
    </row>
    <row r="687" ht="15">
      <c r="T687" s="73"/>
    </row>
    <row r="688" ht="15">
      <c r="T688" s="73"/>
    </row>
    <row r="689" ht="15">
      <c r="T689" s="73"/>
    </row>
    <row r="690" ht="15">
      <c r="T690" s="73"/>
    </row>
    <row r="691" ht="15">
      <c r="T691" s="73"/>
    </row>
    <row r="692" ht="15">
      <c r="T692" s="73"/>
    </row>
    <row r="693" ht="15">
      <c r="T693" s="73"/>
    </row>
    <row r="694" ht="15">
      <c r="T694" s="73"/>
    </row>
    <row r="695" ht="15">
      <c r="T695" s="73"/>
    </row>
    <row r="696" ht="15">
      <c r="T696" s="73"/>
    </row>
    <row r="697" ht="15">
      <c r="T697" s="73"/>
    </row>
    <row r="698" ht="15">
      <c r="T698" s="73"/>
    </row>
    <row r="699" ht="15">
      <c r="T699" s="73"/>
    </row>
    <row r="700" ht="15">
      <c r="T700" s="73"/>
    </row>
    <row r="701" ht="15">
      <c r="T701" s="73"/>
    </row>
    <row r="702" ht="15">
      <c r="T702" s="73"/>
    </row>
    <row r="703" ht="15">
      <c r="T703" s="73"/>
    </row>
    <row r="704" ht="15">
      <c r="T704" s="73"/>
    </row>
    <row r="705" ht="15">
      <c r="T705" s="73"/>
    </row>
    <row r="706" ht="15">
      <c r="T706" s="73"/>
    </row>
    <row r="707" ht="15">
      <c r="T707" s="73"/>
    </row>
    <row r="708" ht="15">
      <c r="T708" s="73"/>
    </row>
    <row r="709" ht="15">
      <c r="T709" s="73"/>
    </row>
    <row r="710" ht="15">
      <c r="T710" s="73"/>
    </row>
    <row r="711" ht="15">
      <c r="T711" s="73"/>
    </row>
    <row r="712" ht="15">
      <c r="T712" s="73"/>
    </row>
    <row r="713" ht="15">
      <c r="T713" s="73"/>
    </row>
    <row r="714" ht="15">
      <c r="T714" s="73"/>
    </row>
    <row r="715" ht="15">
      <c r="T715" s="73"/>
    </row>
    <row r="716" ht="15">
      <c r="T716" s="73"/>
    </row>
    <row r="717" ht="15">
      <c r="T717" s="73"/>
    </row>
    <row r="718" ht="15">
      <c r="T718" s="73"/>
    </row>
    <row r="719" ht="15">
      <c r="T719" s="73"/>
    </row>
    <row r="720" ht="15">
      <c r="T720" s="73"/>
    </row>
    <row r="721" ht="15">
      <c r="T721" s="73"/>
    </row>
    <row r="722" ht="15">
      <c r="T722" s="73"/>
    </row>
    <row r="723" ht="15">
      <c r="T723" s="73"/>
    </row>
    <row r="724" ht="15">
      <c r="T724" s="73"/>
    </row>
    <row r="725" ht="15">
      <c r="T725" s="73"/>
    </row>
    <row r="726" ht="15">
      <c r="T726" s="73"/>
    </row>
    <row r="727" ht="15">
      <c r="T727" s="73"/>
    </row>
    <row r="728" ht="15">
      <c r="T728" s="73"/>
    </row>
    <row r="729" ht="15">
      <c r="T729" s="73"/>
    </row>
    <row r="730" ht="15">
      <c r="T730" s="73"/>
    </row>
    <row r="731" ht="15">
      <c r="T731" s="73"/>
    </row>
    <row r="732" ht="15">
      <c r="T732" s="73"/>
    </row>
    <row r="733" ht="15">
      <c r="T733" s="73"/>
    </row>
    <row r="734" ht="15">
      <c r="T734" s="73"/>
    </row>
    <row r="735" ht="15">
      <c r="T735" s="73"/>
    </row>
    <row r="736" ht="15">
      <c r="T736" s="73"/>
    </row>
    <row r="737" ht="15">
      <c r="T737" s="73"/>
    </row>
    <row r="738" ht="15">
      <c r="T738" s="73"/>
    </row>
    <row r="739" ht="15">
      <c r="T739" s="73"/>
    </row>
    <row r="740" ht="15">
      <c r="T740" s="73"/>
    </row>
    <row r="741" ht="15">
      <c r="T741" s="73"/>
    </row>
    <row r="742" ht="15">
      <c r="T742" s="73"/>
    </row>
    <row r="743" ht="15">
      <c r="T743" s="73"/>
    </row>
    <row r="744" ht="15">
      <c r="T744" s="73"/>
    </row>
    <row r="745" ht="15">
      <c r="T745" s="73"/>
    </row>
    <row r="746" ht="15">
      <c r="T746" s="73"/>
    </row>
    <row r="747" ht="15">
      <c r="T747" s="73"/>
    </row>
    <row r="748" ht="15">
      <c r="T748" s="73"/>
    </row>
    <row r="749" ht="15">
      <c r="T749" s="73"/>
    </row>
    <row r="750" ht="15">
      <c r="T750" s="73"/>
    </row>
    <row r="751" ht="15">
      <c r="T751" s="73"/>
    </row>
    <row r="752" ht="15">
      <c r="T752" s="73"/>
    </row>
    <row r="753" ht="15">
      <c r="T753" s="73"/>
    </row>
    <row r="754" ht="15">
      <c r="T754" s="73"/>
    </row>
    <row r="755" ht="15">
      <c r="T755" s="73"/>
    </row>
    <row r="756" ht="15">
      <c r="T756" s="73"/>
    </row>
    <row r="757" ht="15">
      <c r="T757" s="73"/>
    </row>
    <row r="758" ht="15">
      <c r="T758" s="73"/>
    </row>
    <row r="759" ht="15">
      <c r="T759" s="73"/>
    </row>
    <row r="760" ht="15">
      <c r="T760" s="73"/>
    </row>
    <row r="761" ht="15">
      <c r="T761" s="73"/>
    </row>
    <row r="762" ht="15">
      <c r="T762" s="73"/>
    </row>
    <row r="763" ht="15">
      <c r="T763" s="73"/>
    </row>
    <row r="764" ht="15">
      <c r="T764" s="73"/>
    </row>
    <row r="765" ht="15">
      <c r="T765" s="73"/>
    </row>
    <row r="766" ht="15">
      <c r="T766" s="73"/>
    </row>
    <row r="767" ht="15">
      <c r="T767" s="73"/>
    </row>
    <row r="768" ht="15">
      <c r="T768" s="73"/>
    </row>
    <row r="769" ht="15">
      <c r="T769" s="73"/>
    </row>
    <row r="770" ht="15">
      <c r="T770" s="73"/>
    </row>
    <row r="771" ht="15">
      <c r="T771" s="73"/>
    </row>
    <row r="772" ht="15">
      <c r="T772" s="73"/>
    </row>
    <row r="773" ht="15">
      <c r="T773" s="73"/>
    </row>
    <row r="774" ht="15">
      <c r="T774" s="73"/>
    </row>
    <row r="775" ht="15">
      <c r="T775" s="73"/>
    </row>
    <row r="776" ht="15">
      <c r="T776" s="73"/>
    </row>
    <row r="777" ht="15">
      <c r="T777" s="73"/>
    </row>
    <row r="778" ht="15">
      <c r="T778" s="73"/>
    </row>
    <row r="779" ht="15">
      <c r="T779" s="73"/>
    </row>
    <row r="780" ht="15">
      <c r="T780" s="73"/>
    </row>
    <row r="781" ht="15">
      <c r="T781" s="73"/>
    </row>
    <row r="782" ht="15">
      <c r="T782" s="73"/>
    </row>
    <row r="783" ht="15">
      <c r="T783" s="73"/>
    </row>
    <row r="784" ht="15">
      <c r="T784" s="73"/>
    </row>
    <row r="785" ht="15">
      <c r="T785" s="73"/>
    </row>
    <row r="786" ht="15">
      <c r="T786" s="73"/>
    </row>
    <row r="787" ht="15">
      <c r="T787" s="73"/>
    </row>
    <row r="788" ht="15">
      <c r="T788" s="73"/>
    </row>
    <row r="789" ht="15">
      <c r="T789" s="73"/>
    </row>
    <row r="790" ht="15">
      <c r="T790" s="73"/>
    </row>
    <row r="791" ht="15">
      <c r="T791" s="73"/>
    </row>
    <row r="792" ht="15">
      <c r="T792" s="73"/>
    </row>
    <row r="793" ht="15">
      <c r="T793" s="73"/>
    </row>
    <row r="794" ht="15">
      <c r="T794" s="73"/>
    </row>
    <row r="795" ht="15">
      <c r="T795" s="73"/>
    </row>
    <row r="796" ht="15">
      <c r="T796" s="73"/>
    </row>
    <row r="797" ht="15">
      <c r="T797" s="73"/>
    </row>
    <row r="798" ht="15">
      <c r="T798" s="73"/>
    </row>
    <row r="799" ht="15">
      <c r="T799" s="73"/>
    </row>
    <row r="800" ht="15">
      <c r="T800" s="73"/>
    </row>
    <row r="801" ht="15">
      <c r="T801" s="73"/>
    </row>
    <row r="802" ht="15">
      <c r="T802" s="73"/>
    </row>
    <row r="803" ht="15">
      <c r="T803" s="73"/>
    </row>
    <row r="804" ht="15">
      <c r="T804" s="73"/>
    </row>
    <row r="805" ht="15">
      <c r="T805" s="73"/>
    </row>
    <row r="806" ht="15">
      <c r="T806" s="73"/>
    </row>
    <row r="807" ht="15">
      <c r="T807" s="73"/>
    </row>
    <row r="808" ht="15">
      <c r="T808" s="73"/>
    </row>
    <row r="809" ht="15">
      <c r="T809" s="73"/>
    </row>
    <row r="810" ht="15">
      <c r="T810" s="73"/>
    </row>
    <row r="811" ht="15">
      <c r="T811" s="73"/>
    </row>
    <row r="812" ht="15">
      <c r="T812" s="73"/>
    </row>
    <row r="813" ht="15">
      <c r="T813" s="73"/>
    </row>
    <row r="814" ht="15">
      <c r="T814" s="73"/>
    </row>
    <row r="815" ht="15">
      <c r="T815" s="73"/>
    </row>
    <row r="816" ht="15">
      <c r="T816" s="73"/>
    </row>
    <row r="817" ht="15">
      <c r="T817" s="73"/>
    </row>
    <row r="818" ht="15">
      <c r="T818" s="73"/>
    </row>
    <row r="819" ht="15">
      <c r="T819" s="73"/>
    </row>
    <row r="820" ht="15">
      <c r="T820" s="73"/>
    </row>
    <row r="821" ht="15">
      <c r="T821" s="73"/>
    </row>
    <row r="822" ht="15">
      <c r="T822" s="73"/>
    </row>
    <row r="823" ht="15">
      <c r="T823" s="73"/>
    </row>
    <row r="824" ht="15">
      <c r="T824" s="73"/>
    </row>
    <row r="825" ht="15">
      <c r="T825" s="73"/>
    </row>
    <row r="826" ht="15">
      <c r="T826" s="73"/>
    </row>
    <row r="827" ht="15">
      <c r="T827" s="73"/>
    </row>
    <row r="828" ht="15">
      <c r="T828" s="73"/>
    </row>
    <row r="829" ht="15">
      <c r="T829" s="73"/>
    </row>
    <row r="830" ht="15">
      <c r="T830" s="73"/>
    </row>
    <row r="831" ht="15">
      <c r="T831" s="73"/>
    </row>
    <row r="832" ht="15">
      <c r="T832" s="73"/>
    </row>
    <row r="833" ht="15">
      <c r="T833" s="73"/>
    </row>
    <row r="834" ht="15">
      <c r="T834" s="73"/>
    </row>
    <row r="835" ht="15">
      <c r="T835" s="73"/>
    </row>
    <row r="836" ht="15">
      <c r="T836" s="73"/>
    </row>
    <row r="837" ht="15">
      <c r="T837" s="73"/>
    </row>
    <row r="838" ht="15">
      <c r="T838" s="73"/>
    </row>
    <row r="839" ht="15">
      <c r="T839" s="73"/>
    </row>
    <row r="840" ht="15">
      <c r="T840" s="73"/>
    </row>
    <row r="841" ht="15">
      <c r="T841" s="73"/>
    </row>
    <row r="842" ht="15">
      <c r="T842" s="73"/>
    </row>
    <row r="843" ht="15">
      <c r="T843" s="73"/>
    </row>
    <row r="844" ht="15">
      <c r="T844" s="73"/>
    </row>
    <row r="845" ht="15">
      <c r="T845" s="73"/>
    </row>
    <row r="846" ht="15">
      <c r="T846" s="73"/>
    </row>
    <row r="847" ht="15">
      <c r="T847" s="73"/>
    </row>
    <row r="848" ht="15">
      <c r="T848" s="73"/>
    </row>
    <row r="849" ht="15">
      <c r="T849" s="73"/>
    </row>
    <row r="850" ht="15">
      <c r="T850" s="73"/>
    </row>
    <row r="851" ht="15">
      <c r="T851" s="73"/>
    </row>
    <row r="852" ht="15">
      <c r="T852" s="73"/>
    </row>
    <row r="853" ht="15">
      <c r="T853" s="73"/>
    </row>
    <row r="854" ht="15">
      <c r="T854" s="73"/>
    </row>
    <row r="855" ht="15">
      <c r="T855" s="73"/>
    </row>
    <row r="856" ht="15">
      <c r="T856" s="73"/>
    </row>
    <row r="857" ht="15">
      <c r="T857" s="73"/>
    </row>
    <row r="858" ht="15">
      <c r="T858" s="73"/>
    </row>
    <row r="859" ht="15">
      <c r="T859" s="73"/>
    </row>
    <row r="860" ht="15">
      <c r="T860" s="73"/>
    </row>
    <row r="861" ht="15">
      <c r="T861" s="73"/>
    </row>
    <row r="862" ht="15">
      <c r="T862" s="73"/>
    </row>
    <row r="863" ht="15">
      <c r="T863" s="73"/>
    </row>
    <row r="864" ht="15">
      <c r="T864" s="73"/>
    </row>
    <row r="865" ht="15">
      <c r="T865" s="73"/>
    </row>
    <row r="866" ht="15">
      <c r="T866" s="73"/>
    </row>
    <row r="867" ht="15">
      <c r="T867" s="73"/>
    </row>
    <row r="868" ht="15">
      <c r="T868" s="73"/>
    </row>
    <row r="869" ht="15">
      <c r="T869" s="73"/>
    </row>
    <row r="870" ht="15">
      <c r="T870" s="73"/>
    </row>
    <row r="871" ht="15">
      <c r="T871" s="73"/>
    </row>
    <row r="872" ht="15">
      <c r="T872" s="73"/>
    </row>
    <row r="873" ht="15">
      <c r="T873" s="73"/>
    </row>
    <row r="874" ht="15">
      <c r="T874" s="73"/>
    </row>
    <row r="875" ht="15">
      <c r="T875" s="73"/>
    </row>
    <row r="876" ht="15">
      <c r="T876" s="73"/>
    </row>
    <row r="877" ht="15">
      <c r="T877" s="73"/>
    </row>
    <row r="878" ht="15">
      <c r="T878" s="73"/>
    </row>
    <row r="879" ht="15">
      <c r="T879" s="73"/>
    </row>
    <row r="880" ht="15">
      <c r="T880" s="73"/>
    </row>
    <row r="881" ht="15">
      <c r="T881" s="73"/>
    </row>
    <row r="882" ht="15">
      <c r="T882" s="73"/>
    </row>
    <row r="883" ht="15">
      <c r="T883" s="73"/>
    </row>
    <row r="884" ht="15">
      <c r="T884" s="73"/>
    </row>
    <row r="885" ht="15">
      <c r="T885" s="73"/>
    </row>
    <row r="886" ht="15">
      <c r="T886" s="73"/>
    </row>
    <row r="887" ht="15">
      <c r="T887" s="73"/>
    </row>
    <row r="888" ht="15">
      <c r="T888" s="73"/>
    </row>
    <row r="889" ht="15">
      <c r="T889" s="73"/>
    </row>
    <row r="890" ht="15">
      <c r="T890" s="73"/>
    </row>
    <row r="891" ht="15">
      <c r="T891" s="73"/>
    </row>
    <row r="892" ht="15">
      <c r="T892" s="73"/>
    </row>
    <row r="893" ht="15">
      <c r="T893" s="73"/>
    </row>
    <row r="894" ht="15">
      <c r="T894" s="73"/>
    </row>
    <row r="895" ht="15">
      <c r="T895" s="73"/>
    </row>
    <row r="896" ht="15">
      <c r="T896" s="73"/>
    </row>
    <row r="897" ht="15">
      <c r="T897" s="73"/>
    </row>
    <row r="898" ht="15">
      <c r="T898" s="73"/>
    </row>
    <row r="899" ht="15">
      <c r="T899" s="73"/>
    </row>
    <row r="900" ht="15">
      <c r="T900" s="73"/>
    </row>
    <row r="901" ht="15">
      <c r="T901" s="73"/>
    </row>
    <row r="902" ht="15">
      <c r="T902" s="73"/>
    </row>
    <row r="903" ht="15">
      <c r="T903" s="73"/>
    </row>
    <row r="904" ht="15">
      <c r="T904" s="73"/>
    </row>
    <row r="905" ht="15">
      <c r="T905" s="73"/>
    </row>
    <row r="906" ht="15">
      <c r="T906" s="73"/>
    </row>
    <row r="907" ht="15">
      <c r="T907" s="73"/>
    </row>
    <row r="908" ht="15">
      <c r="T908" s="73"/>
    </row>
    <row r="909" ht="15">
      <c r="T909" s="73"/>
    </row>
    <row r="910" ht="15">
      <c r="T910" s="73"/>
    </row>
    <row r="911" ht="15">
      <c r="T911" s="73"/>
    </row>
    <row r="912" ht="15">
      <c r="T912" s="73"/>
    </row>
    <row r="913" ht="15">
      <c r="T913" s="73"/>
    </row>
    <row r="914" ht="15">
      <c r="T914" s="73"/>
    </row>
    <row r="915" ht="15">
      <c r="T915" s="73"/>
    </row>
    <row r="916" ht="15">
      <c r="T916" s="73"/>
    </row>
    <row r="917" ht="15">
      <c r="T917" s="73"/>
    </row>
    <row r="918" ht="15">
      <c r="T918" s="73"/>
    </row>
    <row r="919" ht="15">
      <c r="T919" s="73"/>
    </row>
    <row r="920" ht="15">
      <c r="T920" s="73"/>
    </row>
    <row r="921" ht="15">
      <c r="T921" s="73"/>
    </row>
    <row r="922" ht="15">
      <c r="T922" s="73"/>
    </row>
    <row r="923" ht="15">
      <c r="T923" s="73"/>
    </row>
    <row r="924" ht="15">
      <c r="T924" s="73"/>
    </row>
    <row r="925" ht="15">
      <c r="T925" s="73"/>
    </row>
    <row r="926" ht="15">
      <c r="T926" s="73"/>
    </row>
    <row r="927" ht="15">
      <c r="T927" s="73"/>
    </row>
    <row r="928" ht="15">
      <c r="T928" s="73"/>
    </row>
    <row r="929" ht="15">
      <c r="T929" s="73"/>
    </row>
    <row r="930" ht="15">
      <c r="T930" s="73"/>
    </row>
    <row r="931" ht="15">
      <c r="T931" s="73"/>
    </row>
    <row r="932" ht="15">
      <c r="T932" s="73"/>
    </row>
    <row r="933" ht="15">
      <c r="T933" s="73"/>
    </row>
    <row r="934" ht="15">
      <c r="T934" s="73"/>
    </row>
    <row r="935" ht="15">
      <c r="T935" s="73"/>
    </row>
    <row r="936" ht="15">
      <c r="T936" s="73"/>
    </row>
    <row r="937" ht="15">
      <c r="T937" s="73"/>
    </row>
    <row r="938" ht="15">
      <c r="T938" s="73"/>
    </row>
    <row r="939" ht="15">
      <c r="T939" s="73"/>
    </row>
    <row r="940" ht="15">
      <c r="T940" s="73"/>
    </row>
    <row r="941" ht="15">
      <c r="T941" s="73"/>
    </row>
    <row r="942" ht="15">
      <c r="T942" s="73"/>
    </row>
    <row r="943" ht="15">
      <c r="T943" s="73"/>
    </row>
    <row r="944" ht="15">
      <c r="T944" s="73"/>
    </row>
    <row r="945" ht="15">
      <c r="T945" s="73"/>
    </row>
    <row r="946" ht="15">
      <c r="T946" s="73"/>
    </row>
    <row r="947" ht="15">
      <c r="T947" s="73"/>
    </row>
    <row r="948" ht="15">
      <c r="T948" s="73"/>
    </row>
    <row r="949" ht="15">
      <c r="T949" s="73"/>
    </row>
    <row r="950" ht="15">
      <c r="T950" s="73"/>
    </row>
    <row r="951" ht="15">
      <c r="T951" s="73"/>
    </row>
    <row r="952" ht="15">
      <c r="T952" s="73"/>
    </row>
    <row r="953" ht="15">
      <c r="T953" s="73"/>
    </row>
    <row r="954" ht="15">
      <c r="T954" s="73"/>
    </row>
    <row r="955" ht="15">
      <c r="T955" s="73"/>
    </row>
    <row r="956" ht="15">
      <c r="T956" s="73"/>
    </row>
    <row r="957" ht="15">
      <c r="T957" s="73"/>
    </row>
    <row r="958" ht="15">
      <c r="T958" s="73"/>
    </row>
    <row r="959" ht="15">
      <c r="T959" s="73"/>
    </row>
    <row r="960" ht="15">
      <c r="T960" s="73"/>
    </row>
    <row r="961" ht="15">
      <c r="T961" s="73"/>
    </row>
    <row r="962" ht="15">
      <c r="T962" s="73"/>
    </row>
    <row r="963" ht="15">
      <c r="T963" s="73"/>
    </row>
    <row r="964" ht="15">
      <c r="T964" s="73"/>
    </row>
    <row r="965" ht="15">
      <c r="T965" s="73"/>
    </row>
    <row r="966" ht="15">
      <c r="T966" s="73"/>
    </row>
    <row r="967" ht="15">
      <c r="T967" s="73"/>
    </row>
    <row r="968" ht="15">
      <c r="T968" s="73"/>
    </row>
    <row r="969" ht="15">
      <c r="T969" s="73"/>
    </row>
    <row r="970" ht="15">
      <c r="T970" s="73"/>
    </row>
    <row r="971" ht="15">
      <c r="T971" s="73"/>
    </row>
    <row r="972" ht="15">
      <c r="T972" s="73"/>
    </row>
    <row r="973" ht="15">
      <c r="T973" s="73"/>
    </row>
    <row r="974" ht="15">
      <c r="T974" s="73"/>
    </row>
    <row r="975" ht="15">
      <c r="T975" s="73"/>
    </row>
    <row r="976" ht="15">
      <c r="T976" s="73"/>
    </row>
    <row r="977" ht="15">
      <c r="T977" s="73"/>
    </row>
    <row r="978" ht="15">
      <c r="T978" s="73"/>
    </row>
    <row r="979" ht="15">
      <c r="T979" s="73"/>
    </row>
    <row r="980" ht="15">
      <c r="T980" s="73"/>
    </row>
    <row r="981" ht="15">
      <c r="T981" s="73"/>
    </row>
    <row r="982" ht="15">
      <c r="T982" s="73"/>
    </row>
    <row r="983" ht="15">
      <c r="T983" s="73"/>
    </row>
    <row r="984" ht="15">
      <c r="T984" s="73"/>
    </row>
    <row r="985" ht="15">
      <c r="T985" s="73"/>
    </row>
    <row r="986" ht="15">
      <c r="T986" s="73"/>
    </row>
    <row r="987" ht="15">
      <c r="T987" s="73"/>
    </row>
    <row r="988" ht="15">
      <c r="T988" s="73"/>
    </row>
    <row r="989" ht="15">
      <c r="T989" s="73"/>
    </row>
    <row r="990" ht="15">
      <c r="T990" s="73"/>
    </row>
    <row r="991" ht="15">
      <c r="T991" s="73"/>
    </row>
    <row r="992" ht="15">
      <c r="T992" s="73"/>
    </row>
    <row r="993" ht="15">
      <c r="T993" s="73"/>
    </row>
    <row r="994" ht="15">
      <c r="T994" s="73"/>
    </row>
    <row r="995" ht="15">
      <c r="T995" s="73"/>
    </row>
    <row r="996" ht="15">
      <c r="T996" s="73"/>
    </row>
    <row r="997" ht="15">
      <c r="T997" s="73"/>
    </row>
    <row r="998" ht="15">
      <c r="T998" s="73"/>
    </row>
    <row r="999" ht="15">
      <c r="T999" s="73"/>
    </row>
    <row r="1000" ht="15">
      <c r="T1000" s="73"/>
    </row>
    <row r="1001" ht="15">
      <c r="T1001" s="73"/>
    </row>
    <row r="1002" ht="15">
      <c r="T1002" s="73"/>
    </row>
    <row r="1003" ht="15">
      <c r="T1003" s="73"/>
    </row>
    <row r="1004" ht="15">
      <c r="T1004" s="73"/>
    </row>
    <row r="1005" ht="15">
      <c r="T1005" s="73"/>
    </row>
    <row r="1006" ht="15">
      <c r="T1006" s="73"/>
    </row>
    <row r="1007" ht="15">
      <c r="T1007" s="73"/>
    </row>
    <row r="1008" ht="15">
      <c r="T1008" s="73"/>
    </row>
    <row r="1009" ht="15">
      <c r="T1009" s="73"/>
    </row>
    <row r="1010" ht="15">
      <c r="T1010" s="73"/>
    </row>
    <row r="1011" ht="15">
      <c r="T1011" s="73"/>
    </row>
    <row r="1012" ht="15">
      <c r="T1012" s="73"/>
    </row>
    <row r="1013" ht="15">
      <c r="T1013" s="73"/>
    </row>
    <row r="1014" ht="15">
      <c r="T1014" s="73"/>
    </row>
    <row r="1015" ht="15">
      <c r="T1015" s="73"/>
    </row>
    <row r="1016" ht="15">
      <c r="T1016" s="73"/>
    </row>
    <row r="1017" ht="15">
      <c r="T1017" s="73"/>
    </row>
    <row r="1018" ht="15">
      <c r="T1018" s="73"/>
    </row>
    <row r="1019" ht="15">
      <c r="T1019" s="73"/>
    </row>
    <row r="1020" ht="15">
      <c r="T1020" s="73"/>
    </row>
    <row r="1021" ht="15">
      <c r="T1021" s="73"/>
    </row>
    <row r="1022" ht="15">
      <c r="T1022" s="73"/>
    </row>
    <row r="1023" ht="15">
      <c r="T1023" s="73"/>
    </row>
    <row r="1024" ht="15">
      <c r="T1024" s="73"/>
    </row>
    <row r="1025" ht="15">
      <c r="T1025" s="73"/>
    </row>
    <row r="1026" ht="15">
      <c r="T1026" s="73"/>
    </row>
    <row r="1027" ht="15">
      <c r="T1027" s="73"/>
    </row>
    <row r="1028" ht="15">
      <c r="T1028" s="73"/>
    </row>
    <row r="1029" ht="15">
      <c r="T1029" s="73"/>
    </row>
    <row r="1030" ht="15">
      <c r="T1030" s="73"/>
    </row>
    <row r="1031" ht="15">
      <c r="T1031" s="73"/>
    </row>
    <row r="1032" ht="15">
      <c r="T1032" s="73"/>
    </row>
    <row r="1033" ht="15">
      <c r="T1033" s="73"/>
    </row>
    <row r="1034" ht="15">
      <c r="T1034" s="73"/>
    </row>
    <row r="1035" ht="15">
      <c r="T1035" s="73"/>
    </row>
    <row r="1036" ht="15">
      <c r="T1036" s="73"/>
    </row>
    <row r="1037" ht="15">
      <c r="T1037" s="73"/>
    </row>
    <row r="1038" ht="15">
      <c r="T1038" s="73"/>
    </row>
    <row r="1039" ht="15">
      <c r="T1039" s="73"/>
    </row>
    <row r="1040" ht="15">
      <c r="T1040" s="73"/>
    </row>
    <row r="1041" ht="15">
      <c r="T1041" s="73"/>
    </row>
    <row r="1042" ht="15">
      <c r="T1042" s="73"/>
    </row>
    <row r="1043" ht="15">
      <c r="T1043" s="73"/>
    </row>
    <row r="1044" ht="15">
      <c r="T1044" s="73"/>
    </row>
    <row r="1045" ht="15">
      <c r="T1045" s="73"/>
    </row>
    <row r="1046" ht="15">
      <c r="T1046" s="73"/>
    </row>
    <row r="1047" ht="15">
      <c r="T1047" s="73"/>
    </row>
    <row r="1048" ht="15">
      <c r="T1048" s="73"/>
    </row>
    <row r="1049" ht="15">
      <c r="T1049" s="73"/>
    </row>
    <row r="1050" ht="15">
      <c r="T1050" s="73"/>
    </row>
    <row r="1051" ht="15">
      <c r="T1051" s="73"/>
    </row>
    <row r="1052" ht="15">
      <c r="T1052" s="73"/>
    </row>
    <row r="1053" ht="15">
      <c r="T1053" s="73"/>
    </row>
    <row r="1054" ht="15">
      <c r="T1054" s="73"/>
    </row>
    <row r="1055" ht="15">
      <c r="T1055" s="73"/>
    </row>
    <row r="1056" ht="15">
      <c r="T1056" s="73"/>
    </row>
    <row r="1057" ht="15">
      <c r="T1057" s="73"/>
    </row>
    <row r="1058" ht="15">
      <c r="T1058" s="73"/>
    </row>
    <row r="1059" ht="15">
      <c r="T1059" s="73"/>
    </row>
    <row r="1060" ht="15">
      <c r="T1060" s="73"/>
    </row>
    <row r="1061" ht="15">
      <c r="T1061" s="73"/>
    </row>
    <row r="1062" ht="15">
      <c r="T1062" s="73"/>
    </row>
    <row r="1063" ht="15">
      <c r="T1063" s="73"/>
    </row>
    <row r="1064" ht="15">
      <c r="T1064" s="73"/>
    </row>
    <row r="1065" ht="15">
      <c r="T1065" s="73"/>
    </row>
    <row r="1066" ht="15">
      <c r="T1066" s="73"/>
    </row>
    <row r="1067" ht="15">
      <c r="T1067" s="73"/>
    </row>
    <row r="1068" ht="15">
      <c r="T1068" s="73"/>
    </row>
    <row r="1069" ht="15">
      <c r="T1069" s="73"/>
    </row>
    <row r="1070" ht="15">
      <c r="T1070" s="73"/>
    </row>
    <row r="1071" ht="15">
      <c r="T1071" s="73"/>
    </row>
    <row r="1072" ht="15">
      <c r="T1072" s="73"/>
    </row>
    <row r="1073" ht="15">
      <c r="T1073" s="73"/>
    </row>
    <row r="1074" ht="15">
      <c r="T1074" s="73"/>
    </row>
    <row r="1075" ht="15">
      <c r="T1075" s="73"/>
    </row>
    <row r="1076" ht="15">
      <c r="T1076" s="73"/>
    </row>
    <row r="1077" ht="15">
      <c r="T1077" s="73"/>
    </row>
    <row r="1078" ht="15">
      <c r="T1078" s="73"/>
    </row>
    <row r="1079" ht="15">
      <c r="T1079" s="73"/>
    </row>
    <row r="1080" ht="15">
      <c r="T1080" s="73"/>
    </row>
    <row r="1081" ht="15">
      <c r="T1081" s="73"/>
    </row>
    <row r="1082" ht="15">
      <c r="T1082" s="73"/>
    </row>
    <row r="1083" ht="15">
      <c r="T1083" s="73"/>
    </row>
    <row r="1084" ht="15">
      <c r="T1084" s="73"/>
    </row>
    <row r="1085" ht="15">
      <c r="T1085" s="73"/>
    </row>
    <row r="1086" ht="15">
      <c r="T1086" s="73"/>
    </row>
    <row r="1087" ht="15">
      <c r="T1087" s="73"/>
    </row>
    <row r="1088" ht="15">
      <c r="T1088" s="73"/>
    </row>
    <row r="1089" ht="15">
      <c r="T1089" s="73"/>
    </row>
    <row r="1090" ht="15">
      <c r="T1090" s="73"/>
    </row>
    <row r="1091" ht="15">
      <c r="T1091" s="73"/>
    </row>
    <row r="1092" ht="15">
      <c r="T1092" s="73"/>
    </row>
    <row r="1093" ht="15">
      <c r="T1093" s="73"/>
    </row>
    <row r="1094" ht="15">
      <c r="T1094" s="73"/>
    </row>
    <row r="1095" ht="15">
      <c r="T1095" s="73"/>
    </row>
    <row r="1096" ht="15">
      <c r="T1096" s="73"/>
    </row>
    <row r="1097" ht="15">
      <c r="T1097" s="73"/>
    </row>
    <row r="1098" ht="15">
      <c r="T1098" s="73"/>
    </row>
    <row r="1099" ht="15">
      <c r="T1099" s="73"/>
    </row>
    <row r="1100" ht="15">
      <c r="T1100" s="73"/>
    </row>
    <row r="1101" ht="15">
      <c r="T1101" s="73"/>
    </row>
    <row r="1102" ht="15">
      <c r="T1102" s="73"/>
    </row>
    <row r="1103" ht="15">
      <c r="T1103" s="73"/>
    </row>
    <row r="1104" ht="15">
      <c r="T1104" s="73"/>
    </row>
    <row r="1105" ht="15">
      <c r="T1105" s="73"/>
    </row>
    <row r="1106" ht="15">
      <c r="T1106" s="73"/>
    </row>
    <row r="1107" ht="15">
      <c r="T1107" s="73"/>
    </row>
    <row r="1108" ht="15">
      <c r="T1108" s="73"/>
    </row>
    <row r="1109" ht="15">
      <c r="T1109" s="73"/>
    </row>
    <row r="1110" ht="15">
      <c r="T1110" s="73"/>
    </row>
    <row r="1111" ht="15">
      <c r="T1111" s="73"/>
    </row>
    <row r="1112" ht="15">
      <c r="T1112" s="73"/>
    </row>
    <row r="1113" ht="15">
      <c r="T1113" s="73"/>
    </row>
    <row r="1114" ht="15">
      <c r="T1114" s="73"/>
    </row>
    <row r="1115" ht="15">
      <c r="T1115" s="73"/>
    </row>
    <row r="1116" ht="15">
      <c r="T1116" s="73"/>
    </row>
    <row r="1117" ht="15">
      <c r="T1117" s="73"/>
    </row>
    <row r="1118" ht="15">
      <c r="T1118" s="73"/>
    </row>
    <row r="1119" ht="15">
      <c r="T1119" s="73"/>
    </row>
    <row r="1120" ht="15">
      <c r="T1120" s="73"/>
    </row>
    <row r="1121" ht="15">
      <c r="T1121" s="73"/>
    </row>
    <row r="1122" ht="15">
      <c r="T1122" s="73"/>
    </row>
    <row r="1123" ht="15">
      <c r="T1123" s="73"/>
    </row>
    <row r="1124" ht="15">
      <c r="T1124" s="73"/>
    </row>
    <row r="1125" ht="15">
      <c r="T1125" s="73"/>
    </row>
    <row r="1126" ht="15">
      <c r="T1126" s="73"/>
    </row>
    <row r="1127" ht="15">
      <c r="T1127" s="73"/>
    </row>
    <row r="1128" ht="15">
      <c r="T1128" s="73"/>
    </row>
    <row r="1129" ht="15">
      <c r="T1129" s="73"/>
    </row>
    <row r="1130" ht="15">
      <c r="T1130" s="73"/>
    </row>
    <row r="1131" ht="15">
      <c r="T1131" s="73"/>
    </row>
    <row r="1132" ht="15">
      <c r="T1132" s="73"/>
    </row>
    <row r="1133" ht="15">
      <c r="T1133" s="73"/>
    </row>
    <row r="1134" ht="15">
      <c r="T1134" s="73"/>
    </row>
    <row r="1135" ht="15">
      <c r="T1135" s="73"/>
    </row>
    <row r="1136" ht="15">
      <c r="T1136" s="73"/>
    </row>
    <row r="1137" ht="15">
      <c r="T1137" s="73"/>
    </row>
    <row r="1138" ht="15">
      <c r="T1138" s="73"/>
    </row>
    <row r="1139" ht="15">
      <c r="T1139" s="73"/>
    </row>
    <row r="1140" ht="15">
      <c r="T1140" s="73"/>
    </row>
    <row r="1141" ht="15">
      <c r="T1141" s="73"/>
    </row>
    <row r="1142" ht="15">
      <c r="T1142" s="73"/>
    </row>
    <row r="1143" ht="15">
      <c r="T1143" s="73"/>
    </row>
    <row r="1144" ht="15">
      <c r="T1144" s="73"/>
    </row>
    <row r="1145" ht="15">
      <c r="T1145" s="73"/>
    </row>
    <row r="1146" ht="15">
      <c r="T1146" s="73"/>
    </row>
    <row r="1147" ht="15">
      <c r="T1147" s="73"/>
    </row>
    <row r="1148" ht="15">
      <c r="T1148" s="73"/>
    </row>
    <row r="1149" ht="15">
      <c r="T1149" s="73"/>
    </row>
    <row r="1150" ht="15">
      <c r="T1150" s="73"/>
    </row>
    <row r="1151" ht="15">
      <c r="T1151" s="73"/>
    </row>
    <row r="1152" ht="15">
      <c r="T1152" s="73"/>
    </row>
    <row r="1153" ht="15">
      <c r="T1153" s="73"/>
    </row>
    <row r="1154" ht="15">
      <c r="T1154" s="73"/>
    </row>
    <row r="1155" ht="15">
      <c r="T1155" s="73"/>
    </row>
    <row r="1156" ht="15">
      <c r="T1156" s="73"/>
    </row>
    <row r="1157" ht="15">
      <c r="T1157" s="73"/>
    </row>
    <row r="1158" ht="15">
      <c r="T1158" s="73"/>
    </row>
    <row r="1159" ht="15">
      <c r="T1159" s="73"/>
    </row>
    <row r="1160" ht="15">
      <c r="T1160" s="73"/>
    </row>
    <row r="1161" ht="15">
      <c r="T1161" s="73"/>
    </row>
    <row r="1162" ht="15">
      <c r="T1162" s="73"/>
    </row>
    <row r="1163" ht="15">
      <c r="T1163" s="73"/>
    </row>
    <row r="1164" ht="15">
      <c r="T1164" s="73"/>
    </row>
    <row r="1165" ht="15">
      <c r="T1165" s="73"/>
    </row>
    <row r="1166" ht="15">
      <c r="T1166" s="73"/>
    </row>
    <row r="1167" ht="15">
      <c r="T1167" s="73"/>
    </row>
    <row r="1168" ht="15">
      <c r="T1168" s="73"/>
    </row>
    <row r="1169" ht="15">
      <c r="T1169" s="73"/>
    </row>
    <row r="1170" ht="15">
      <c r="T1170" s="73"/>
    </row>
    <row r="1171" ht="15">
      <c r="T1171" s="73"/>
    </row>
    <row r="1172" ht="15">
      <c r="T1172" s="73"/>
    </row>
    <row r="1173" ht="15">
      <c r="T1173" s="73"/>
    </row>
    <row r="1174" ht="15">
      <c r="T1174" s="73"/>
    </row>
    <row r="1175" ht="15">
      <c r="T1175" s="73"/>
    </row>
    <row r="1176" ht="15">
      <c r="T1176" s="73"/>
    </row>
    <row r="1177" ht="15">
      <c r="T1177" s="73"/>
    </row>
    <row r="1178" ht="15">
      <c r="T1178" s="73"/>
    </row>
    <row r="1179" ht="15">
      <c r="T1179" s="73"/>
    </row>
    <row r="1180" ht="15">
      <c r="T1180" s="73"/>
    </row>
    <row r="1181" ht="15">
      <c r="T1181" s="73"/>
    </row>
    <row r="1182" ht="15">
      <c r="T1182" s="73"/>
    </row>
    <row r="1183" ht="15">
      <c r="T1183" s="73"/>
    </row>
    <row r="1184" ht="15">
      <c r="T1184" s="73"/>
    </row>
    <row r="1185" ht="15">
      <c r="T1185" s="73"/>
    </row>
    <row r="1186" ht="15">
      <c r="T1186" s="73"/>
    </row>
    <row r="1187" ht="15">
      <c r="T1187" s="73"/>
    </row>
    <row r="1188" ht="15">
      <c r="T1188" s="73"/>
    </row>
    <row r="1189" ht="15">
      <c r="T1189" s="73"/>
    </row>
    <row r="1190" ht="15">
      <c r="T1190" s="73"/>
    </row>
    <row r="1191" ht="15">
      <c r="T1191" s="73"/>
    </row>
    <row r="1192" ht="15">
      <c r="T1192" s="73"/>
    </row>
    <row r="1193" ht="15">
      <c r="T1193" s="73"/>
    </row>
    <row r="1194" ht="15">
      <c r="T1194" s="73"/>
    </row>
    <row r="1195" ht="15">
      <c r="T1195" s="73"/>
    </row>
    <row r="1196" ht="15">
      <c r="T1196" s="73"/>
    </row>
    <row r="1197" ht="15">
      <c r="T1197" s="73"/>
    </row>
    <row r="1198" ht="15">
      <c r="T1198" s="73"/>
    </row>
    <row r="1199" ht="15">
      <c r="T1199" s="73"/>
    </row>
    <row r="1200" ht="15">
      <c r="T1200" s="73"/>
    </row>
    <row r="1201" ht="15">
      <c r="T1201" s="73"/>
    </row>
    <row r="1202" ht="15">
      <c r="T1202" s="73"/>
    </row>
    <row r="1203" ht="15">
      <c r="T1203" s="73"/>
    </row>
    <row r="1204" ht="15">
      <c r="T1204" s="73"/>
    </row>
    <row r="1205" ht="15">
      <c r="T1205" s="73"/>
    </row>
    <row r="1206" ht="15">
      <c r="T1206" s="73"/>
    </row>
    <row r="1207" ht="15">
      <c r="T1207" s="73"/>
    </row>
    <row r="1208" ht="15">
      <c r="T1208" s="73"/>
    </row>
    <row r="1209" ht="15">
      <c r="T1209" s="73"/>
    </row>
    <row r="1210" ht="15">
      <c r="T1210" s="73"/>
    </row>
    <row r="1211" ht="15">
      <c r="T1211" s="73"/>
    </row>
    <row r="1212" ht="15">
      <c r="T1212" s="73"/>
    </row>
    <row r="1213" ht="15">
      <c r="T1213" s="73"/>
    </row>
    <row r="1214" ht="15">
      <c r="T1214" s="73"/>
    </row>
    <row r="1215" ht="15">
      <c r="T1215" s="73"/>
    </row>
    <row r="1216" ht="15">
      <c r="T1216" s="73"/>
    </row>
    <row r="1217" ht="15">
      <c r="T1217" s="73"/>
    </row>
    <row r="1218" ht="15">
      <c r="T1218" s="73"/>
    </row>
    <row r="1219" ht="15">
      <c r="T1219" s="73"/>
    </row>
    <row r="1220" ht="15">
      <c r="T1220" s="73"/>
    </row>
    <row r="1221" ht="15">
      <c r="T1221" s="73"/>
    </row>
    <row r="1222" ht="15">
      <c r="T1222" s="73"/>
    </row>
    <row r="1223" ht="15">
      <c r="T1223" s="73"/>
    </row>
    <row r="1224" ht="15">
      <c r="T1224" s="73"/>
    </row>
    <row r="1225" ht="15">
      <c r="T1225" s="73"/>
    </row>
    <row r="1226" ht="15">
      <c r="T1226" s="73"/>
    </row>
    <row r="1227" ht="15">
      <c r="T1227" s="73"/>
    </row>
    <row r="1228" ht="15">
      <c r="T1228" s="73"/>
    </row>
    <row r="1229" ht="15">
      <c r="T1229" s="73"/>
    </row>
    <row r="1230" ht="15">
      <c r="T1230" s="73"/>
    </row>
    <row r="1231" ht="15">
      <c r="T1231" s="73"/>
    </row>
    <row r="1232" ht="15">
      <c r="T1232" s="73"/>
    </row>
    <row r="1233" ht="15">
      <c r="T1233" s="73"/>
    </row>
    <row r="1234" ht="15">
      <c r="T1234" s="73"/>
    </row>
    <row r="1235" ht="15">
      <c r="T1235" s="73"/>
    </row>
    <row r="1236" ht="15">
      <c r="T1236" s="73"/>
    </row>
    <row r="1237" ht="15">
      <c r="T1237" s="73"/>
    </row>
    <row r="1238" ht="15">
      <c r="T1238" s="73"/>
    </row>
    <row r="1239" ht="15">
      <c r="T1239" s="73"/>
    </row>
    <row r="1240" ht="15">
      <c r="T1240" s="73"/>
    </row>
    <row r="1241" ht="15">
      <c r="T1241" s="73"/>
    </row>
    <row r="1242" ht="15">
      <c r="T1242" s="73"/>
    </row>
    <row r="1243" ht="15">
      <c r="T1243" s="73"/>
    </row>
    <row r="1244" ht="15">
      <c r="T1244" s="73"/>
    </row>
    <row r="1245" ht="15">
      <c r="T1245" s="73"/>
    </row>
    <row r="1246" ht="15">
      <c r="T1246" s="73"/>
    </row>
    <row r="1247" ht="15">
      <c r="T1247" s="73"/>
    </row>
    <row r="1248" ht="15">
      <c r="T1248" s="73"/>
    </row>
    <row r="1249" ht="15">
      <c r="T1249" s="73"/>
    </row>
    <row r="1250" ht="15">
      <c r="T1250" s="73"/>
    </row>
    <row r="1251" ht="15">
      <c r="T1251" s="73"/>
    </row>
    <row r="1252" ht="15">
      <c r="T1252" s="73"/>
    </row>
    <row r="1253" ht="15">
      <c r="T1253" s="73"/>
    </row>
    <row r="1254" ht="15">
      <c r="T1254" s="73"/>
    </row>
    <row r="1255" ht="15">
      <c r="T1255" s="73"/>
    </row>
    <row r="1256" ht="15">
      <c r="T1256" s="73"/>
    </row>
    <row r="1257" ht="15">
      <c r="T1257" s="73"/>
    </row>
    <row r="1258" ht="15">
      <c r="T1258" s="73"/>
    </row>
    <row r="1259" ht="15">
      <c r="T1259" s="73"/>
    </row>
    <row r="1260" ht="15">
      <c r="T1260" s="73"/>
    </row>
    <row r="1261" ht="15">
      <c r="T1261" s="73"/>
    </row>
    <row r="1262" ht="15">
      <c r="T1262" s="73"/>
    </row>
    <row r="1263" ht="15">
      <c r="T1263" s="73"/>
    </row>
    <row r="1264" ht="15">
      <c r="T1264" s="73"/>
    </row>
    <row r="1265" ht="15">
      <c r="T1265" s="73"/>
    </row>
    <row r="1266" ht="15">
      <c r="T1266" s="73"/>
    </row>
    <row r="1267" ht="15">
      <c r="T1267" s="73"/>
    </row>
    <row r="1268" ht="15">
      <c r="T1268" s="73"/>
    </row>
    <row r="1269" ht="15">
      <c r="T1269" s="73"/>
    </row>
    <row r="1270" ht="15">
      <c r="T1270" s="73"/>
    </row>
    <row r="1271" ht="15">
      <c r="T1271" s="73"/>
    </row>
    <row r="1272" ht="15">
      <c r="T1272" s="73"/>
    </row>
    <row r="1273" ht="15">
      <c r="T1273" s="73"/>
    </row>
    <row r="1274" ht="15">
      <c r="T1274" s="73"/>
    </row>
    <row r="1275" ht="15">
      <c r="T1275" s="73"/>
    </row>
    <row r="1276" ht="15">
      <c r="T1276" s="73"/>
    </row>
    <row r="1277" ht="15">
      <c r="T1277" s="73"/>
    </row>
    <row r="1278" ht="15">
      <c r="T1278" s="73"/>
    </row>
    <row r="1279" ht="15">
      <c r="T1279" s="73"/>
    </row>
    <row r="1280" ht="15">
      <c r="T1280" s="73"/>
    </row>
    <row r="1281" ht="15">
      <c r="T1281" s="73"/>
    </row>
    <row r="1282" ht="15">
      <c r="T1282" s="73"/>
    </row>
    <row r="1283" ht="15">
      <c r="T1283" s="73"/>
    </row>
    <row r="1284" ht="15">
      <c r="T1284" s="73"/>
    </row>
    <row r="1285" ht="15">
      <c r="T1285" s="73"/>
    </row>
    <row r="1286" ht="15">
      <c r="T1286" s="73"/>
    </row>
    <row r="1287" ht="15">
      <c r="T1287" s="73"/>
    </row>
    <row r="1288" ht="15">
      <c r="T1288" s="73"/>
    </row>
    <row r="1289" ht="15">
      <c r="T1289" s="73"/>
    </row>
    <row r="1290" ht="15">
      <c r="T1290" s="73"/>
    </row>
    <row r="1291" ht="15">
      <c r="T1291" s="73"/>
    </row>
    <row r="1292" ht="15">
      <c r="T1292" s="73"/>
    </row>
    <row r="1293" ht="15">
      <c r="T1293" s="73"/>
    </row>
    <row r="1294" ht="15">
      <c r="T1294" s="73"/>
    </row>
    <row r="1295" ht="15">
      <c r="T1295" s="73"/>
    </row>
    <row r="1296" ht="15">
      <c r="T1296" s="73"/>
    </row>
    <row r="1297" ht="15">
      <c r="T1297" s="73"/>
    </row>
    <row r="1298" ht="15">
      <c r="T1298" s="73"/>
    </row>
    <row r="1299" ht="15">
      <c r="T1299" s="73"/>
    </row>
    <row r="1300" ht="15">
      <c r="T1300" s="73"/>
    </row>
    <row r="1301" ht="15">
      <c r="T1301" s="73"/>
    </row>
    <row r="1302" ht="15">
      <c r="T1302" s="73"/>
    </row>
    <row r="1303" ht="15">
      <c r="T1303" s="73"/>
    </row>
    <row r="1304" ht="15">
      <c r="T1304" s="73"/>
    </row>
    <row r="1305" ht="15">
      <c r="T1305" s="73"/>
    </row>
    <row r="1306" ht="15">
      <c r="T1306" s="73"/>
    </row>
    <row r="1307" ht="15">
      <c r="T1307" s="73"/>
    </row>
    <row r="1308" ht="15">
      <c r="T1308" s="73"/>
    </row>
    <row r="1309" ht="15">
      <c r="T1309" s="73"/>
    </row>
    <row r="1310" ht="15">
      <c r="T1310" s="73"/>
    </row>
    <row r="1311" ht="15">
      <c r="T1311" s="73"/>
    </row>
    <row r="1312" ht="15">
      <c r="T1312" s="73"/>
    </row>
    <row r="1313" ht="15">
      <c r="T1313" s="73"/>
    </row>
    <row r="1314" ht="15">
      <c r="T1314" s="73"/>
    </row>
    <row r="1315" ht="15">
      <c r="T1315" s="73"/>
    </row>
    <row r="1316" ht="15">
      <c r="T1316" s="73"/>
    </row>
    <row r="1317" ht="15">
      <c r="T1317" s="73"/>
    </row>
    <row r="1318" ht="15">
      <c r="T1318" s="73"/>
    </row>
    <row r="1319" ht="15">
      <c r="T1319" s="73"/>
    </row>
    <row r="1320" ht="15">
      <c r="T1320" s="73"/>
    </row>
    <row r="1321" ht="15">
      <c r="T1321" s="73"/>
    </row>
    <row r="1322" ht="15">
      <c r="T1322" s="73"/>
    </row>
    <row r="1323" ht="15">
      <c r="T1323" s="73"/>
    </row>
    <row r="1324" ht="15">
      <c r="T1324" s="73"/>
    </row>
    <row r="1325" ht="15">
      <c r="T1325" s="73"/>
    </row>
    <row r="1326" ht="15">
      <c r="T1326" s="73"/>
    </row>
    <row r="1327" ht="15">
      <c r="T1327" s="73"/>
    </row>
    <row r="1328" ht="15">
      <c r="T1328" s="73"/>
    </row>
    <row r="1329" ht="15">
      <c r="T1329" s="73"/>
    </row>
    <row r="1330" ht="15">
      <c r="T1330" s="73"/>
    </row>
    <row r="1331" ht="15">
      <c r="T1331" s="73"/>
    </row>
    <row r="1332" ht="15">
      <c r="T1332" s="73"/>
    </row>
    <row r="1333" ht="15">
      <c r="T1333" s="73"/>
    </row>
    <row r="1334" ht="15">
      <c r="T1334" s="73"/>
    </row>
    <row r="1335" ht="15">
      <c r="T1335" s="73"/>
    </row>
    <row r="1336" ht="15">
      <c r="T1336" s="73"/>
    </row>
    <row r="1337" ht="15">
      <c r="T1337" s="73"/>
    </row>
    <row r="1338" ht="15">
      <c r="T1338" s="73"/>
    </row>
    <row r="1339" ht="15">
      <c r="T1339" s="73"/>
    </row>
    <row r="1340" ht="15">
      <c r="T1340" s="73"/>
    </row>
    <row r="1341" ht="15">
      <c r="T1341" s="73"/>
    </row>
    <row r="1342" ht="15">
      <c r="T1342" s="73"/>
    </row>
    <row r="1343" ht="15">
      <c r="T1343" s="73"/>
    </row>
    <row r="1344" ht="15">
      <c r="T1344" s="73"/>
    </row>
    <row r="1345" ht="15">
      <c r="T1345" s="73"/>
    </row>
    <row r="1346" ht="15">
      <c r="T1346" s="73"/>
    </row>
    <row r="1347" ht="15">
      <c r="T1347" s="73"/>
    </row>
    <row r="1348" ht="15">
      <c r="T1348" s="73"/>
    </row>
    <row r="1349" ht="15">
      <c r="T1349" s="73"/>
    </row>
    <row r="1350" ht="15">
      <c r="T1350" s="73"/>
    </row>
    <row r="1351" ht="15">
      <c r="T1351" s="73"/>
    </row>
    <row r="1352" ht="15">
      <c r="T1352" s="73"/>
    </row>
    <row r="1353" ht="15">
      <c r="T1353" s="73"/>
    </row>
    <row r="1354" ht="15">
      <c r="T1354" s="73"/>
    </row>
    <row r="1355" ht="15">
      <c r="T1355" s="73"/>
    </row>
    <row r="1356" ht="15">
      <c r="T1356" s="73"/>
    </row>
    <row r="1357" ht="15">
      <c r="T1357" s="73"/>
    </row>
    <row r="1358" ht="15">
      <c r="T1358" s="73"/>
    </row>
    <row r="1359" ht="15">
      <c r="T1359" s="73"/>
    </row>
    <row r="1360" ht="15">
      <c r="T1360" s="73"/>
    </row>
    <row r="1361" ht="15">
      <c r="T1361" s="73"/>
    </row>
    <row r="1362" ht="15">
      <c r="T1362" s="73"/>
    </row>
    <row r="1363" ht="15">
      <c r="T1363" s="73"/>
    </row>
    <row r="1364" ht="15">
      <c r="T1364" s="73"/>
    </row>
    <row r="1365" ht="15">
      <c r="T1365" s="73"/>
    </row>
    <row r="1366" ht="15">
      <c r="T1366" s="73"/>
    </row>
    <row r="1367" ht="15">
      <c r="T1367" s="73"/>
    </row>
    <row r="1368" ht="15">
      <c r="T1368" s="73"/>
    </row>
    <row r="1369" ht="15">
      <c r="T1369" s="73"/>
    </row>
    <row r="1370" ht="15">
      <c r="T1370" s="73"/>
    </row>
    <row r="1371" ht="15">
      <c r="T1371" s="73"/>
    </row>
    <row r="1372" ht="15">
      <c r="T1372" s="73"/>
    </row>
    <row r="1373" ht="15">
      <c r="T1373" s="73"/>
    </row>
    <row r="1374" ht="15">
      <c r="T1374" s="73"/>
    </row>
    <row r="1375" ht="15">
      <c r="T1375" s="73"/>
    </row>
    <row r="1376" ht="15">
      <c r="T1376" s="73"/>
    </row>
    <row r="1377" ht="15">
      <c r="T1377" s="73"/>
    </row>
    <row r="1378" ht="15">
      <c r="T1378" s="73"/>
    </row>
    <row r="1379" ht="15">
      <c r="T1379" s="73"/>
    </row>
    <row r="1380" ht="15">
      <c r="T1380" s="73"/>
    </row>
    <row r="1381" ht="15">
      <c r="T1381" s="73"/>
    </row>
    <row r="1382" ht="15">
      <c r="T1382" s="73"/>
    </row>
    <row r="1383" ht="15">
      <c r="T1383" s="73"/>
    </row>
    <row r="1384" ht="15">
      <c r="T1384" s="73"/>
    </row>
    <row r="1385" ht="15">
      <c r="T1385" s="73"/>
    </row>
    <row r="1386" ht="15">
      <c r="T1386" s="73"/>
    </row>
    <row r="1387" ht="15">
      <c r="T1387" s="73"/>
    </row>
    <row r="1388" ht="15">
      <c r="T1388" s="73"/>
    </row>
    <row r="1389" ht="15">
      <c r="T1389" s="73"/>
    </row>
    <row r="1390" ht="15">
      <c r="T1390" s="73"/>
    </row>
    <row r="1391" ht="15">
      <c r="T1391" s="73"/>
    </row>
    <row r="1392" ht="15">
      <c r="T1392" s="73"/>
    </row>
    <row r="1393" ht="15">
      <c r="T1393" s="73"/>
    </row>
    <row r="1394" ht="15">
      <c r="T1394" s="73"/>
    </row>
    <row r="1395" ht="15">
      <c r="T1395" s="73"/>
    </row>
    <row r="1396" ht="15">
      <c r="T1396" s="73"/>
    </row>
    <row r="1397" ht="15">
      <c r="T1397" s="73"/>
    </row>
    <row r="1398" ht="15">
      <c r="T1398" s="73"/>
    </row>
    <row r="1399" ht="15">
      <c r="T1399" s="73"/>
    </row>
    <row r="1400" ht="15">
      <c r="T1400" s="73"/>
    </row>
    <row r="1401" ht="15">
      <c r="T1401" s="73"/>
    </row>
    <row r="1402" ht="15">
      <c r="T1402" s="73"/>
    </row>
    <row r="1403" ht="15">
      <c r="T1403" s="73"/>
    </row>
    <row r="1404" ht="15">
      <c r="T1404" s="73"/>
    </row>
    <row r="1405" ht="15">
      <c r="T1405" s="73"/>
    </row>
    <row r="1406" ht="15">
      <c r="T1406" s="73"/>
    </row>
    <row r="1407" ht="15">
      <c r="T1407" s="73"/>
    </row>
    <row r="1408" ht="15">
      <c r="T1408" s="73"/>
    </row>
    <row r="1409" ht="15">
      <c r="T1409" s="73"/>
    </row>
    <row r="1410" ht="15">
      <c r="T1410" s="73"/>
    </row>
    <row r="1411" ht="15">
      <c r="T1411" s="73"/>
    </row>
    <row r="1412" ht="15">
      <c r="T1412" s="73"/>
    </row>
    <row r="1413" ht="15">
      <c r="T1413" s="73"/>
    </row>
    <row r="1414" ht="15">
      <c r="T1414" s="73"/>
    </row>
    <row r="1415" ht="15">
      <c r="T1415" s="73"/>
    </row>
    <row r="1416" ht="15">
      <c r="T1416" s="73"/>
    </row>
    <row r="1417" ht="15">
      <c r="T1417" s="73"/>
    </row>
    <row r="1418" ht="15">
      <c r="T1418" s="73"/>
    </row>
    <row r="1419" ht="15">
      <c r="T1419" s="73"/>
    </row>
    <row r="1420" ht="15">
      <c r="T1420" s="73"/>
    </row>
    <row r="1421" ht="15">
      <c r="T1421" s="73"/>
    </row>
    <row r="1422" ht="15">
      <c r="T1422" s="73"/>
    </row>
    <row r="1423" ht="15">
      <c r="T1423" s="73"/>
    </row>
    <row r="1424" ht="15">
      <c r="T1424" s="73"/>
    </row>
    <row r="1425" ht="15">
      <c r="T1425" s="73"/>
    </row>
    <row r="1426" ht="15">
      <c r="T1426" s="73"/>
    </row>
    <row r="1427" ht="15">
      <c r="T1427" s="73"/>
    </row>
    <row r="1428" ht="15">
      <c r="T1428" s="73"/>
    </row>
    <row r="1429" ht="15">
      <c r="T1429" s="73"/>
    </row>
    <row r="1430" ht="15">
      <c r="T1430" s="73"/>
    </row>
    <row r="1431" ht="15">
      <c r="T1431" s="73"/>
    </row>
    <row r="1432" ht="15">
      <c r="T1432" s="73"/>
    </row>
    <row r="1433" ht="15">
      <c r="T1433" s="73"/>
    </row>
    <row r="1434" ht="15">
      <c r="T1434" s="73"/>
    </row>
    <row r="1435" ht="15">
      <c r="T1435" s="73"/>
    </row>
    <row r="1436" ht="15">
      <c r="T1436" s="73"/>
    </row>
    <row r="1437" ht="15">
      <c r="T1437" s="73"/>
    </row>
    <row r="1438" ht="15">
      <c r="T1438" s="73"/>
    </row>
    <row r="1439" ht="15">
      <c r="T1439" s="73"/>
    </row>
    <row r="1440" ht="15">
      <c r="T1440" s="73"/>
    </row>
    <row r="1441" ht="15">
      <c r="T1441" s="73"/>
    </row>
    <row r="1442" ht="15">
      <c r="T1442" s="73"/>
    </row>
    <row r="1443" ht="15">
      <c r="T1443" s="73"/>
    </row>
    <row r="1444" ht="15">
      <c r="T1444" s="73"/>
    </row>
    <row r="1445" ht="15">
      <c r="T1445" s="73"/>
    </row>
    <row r="1446" ht="15">
      <c r="T1446" s="73"/>
    </row>
    <row r="1447" ht="15">
      <c r="T1447" s="73"/>
    </row>
    <row r="1448" ht="15">
      <c r="T1448" s="73"/>
    </row>
    <row r="1449" ht="15">
      <c r="T1449" s="73"/>
    </row>
    <row r="1450" ht="15">
      <c r="T1450" s="73"/>
    </row>
    <row r="1451" ht="15">
      <c r="T1451" s="73"/>
    </row>
    <row r="1452" ht="15">
      <c r="T1452" s="73"/>
    </row>
    <row r="1453" ht="15">
      <c r="T1453" s="73"/>
    </row>
    <row r="1454" ht="15">
      <c r="T1454" s="73"/>
    </row>
    <row r="1455" ht="15">
      <c r="T1455" s="73"/>
    </row>
    <row r="1456" ht="15">
      <c r="T1456" s="73"/>
    </row>
    <row r="1457" ht="15">
      <c r="T1457" s="73"/>
    </row>
    <row r="1458" ht="15">
      <c r="T1458" s="73"/>
    </row>
    <row r="1459" ht="15">
      <c r="T1459" s="73"/>
    </row>
    <row r="1460" ht="15">
      <c r="T1460" s="73"/>
    </row>
    <row r="1461" ht="15">
      <c r="T1461" s="73"/>
    </row>
    <row r="1462" ht="15">
      <c r="T1462" s="73"/>
    </row>
    <row r="1463" ht="15">
      <c r="T1463" s="73"/>
    </row>
    <row r="1464" ht="15">
      <c r="T1464" s="73"/>
    </row>
    <row r="1465" ht="15">
      <c r="T1465" s="73"/>
    </row>
    <row r="1466" ht="15">
      <c r="T1466" s="73"/>
    </row>
    <row r="1467" ht="15">
      <c r="T1467" s="73"/>
    </row>
    <row r="1468" ht="15">
      <c r="T1468" s="73"/>
    </row>
    <row r="1469" ht="15">
      <c r="T1469" s="73"/>
    </row>
    <row r="1470" ht="15">
      <c r="T1470" s="73"/>
    </row>
    <row r="1471" ht="15">
      <c r="T1471" s="73"/>
    </row>
    <row r="1472" ht="15">
      <c r="T1472" s="73"/>
    </row>
    <row r="1473" ht="15">
      <c r="T1473" s="73"/>
    </row>
    <row r="1474" ht="15">
      <c r="T1474" s="73"/>
    </row>
    <row r="1475" ht="15">
      <c r="T1475" s="73"/>
    </row>
    <row r="1476" ht="15">
      <c r="T1476" s="73"/>
    </row>
    <row r="1477" ht="15">
      <c r="T1477" s="73"/>
    </row>
    <row r="1478" ht="15">
      <c r="T1478" s="73"/>
    </row>
    <row r="1479" ht="15">
      <c r="T1479" s="73"/>
    </row>
    <row r="1480" ht="15">
      <c r="T1480" s="73"/>
    </row>
    <row r="1481" ht="15">
      <c r="T1481" s="73"/>
    </row>
    <row r="1482" ht="15">
      <c r="T1482" s="73"/>
    </row>
    <row r="1483" ht="15">
      <c r="T1483" s="73"/>
    </row>
    <row r="1484" ht="15">
      <c r="T1484" s="73"/>
    </row>
    <row r="1485" ht="15">
      <c r="T1485" s="73"/>
    </row>
    <row r="1486" ht="15">
      <c r="T1486" s="73"/>
    </row>
    <row r="1487" ht="15">
      <c r="T1487" s="73"/>
    </row>
    <row r="1488" ht="15">
      <c r="T1488" s="73"/>
    </row>
    <row r="1489" ht="15">
      <c r="T1489" s="73"/>
    </row>
    <row r="1490" ht="15">
      <c r="T1490" s="73"/>
    </row>
    <row r="1491" ht="15">
      <c r="T1491" s="73"/>
    </row>
    <row r="1492" ht="15">
      <c r="T1492" s="73"/>
    </row>
    <row r="1493" ht="15">
      <c r="T1493" s="73"/>
    </row>
    <row r="1494" ht="15">
      <c r="T1494" s="73"/>
    </row>
    <row r="1495" ht="15">
      <c r="T1495" s="73"/>
    </row>
    <row r="1496" ht="15">
      <c r="T1496" s="73"/>
    </row>
    <row r="1497" ht="15">
      <c r="T1497" s="73"/>
    </row>
    <row r="1498" ht="15">
      <c r="T1498" s="73"/>
    </row>
    <row r="1499" ht="15">
      <c r="T1499" s="73"/>
    </row>
    <row r="1500" ht="15">
      <c r="T1500" s="73"/>
    </row>
    <row r="1501" ht="15">
      <c r="T1501" s="73"/>
    </row>
    <row r="1502" ht="15">
      <c r="T1502" s="73"/>
    </row>
    <row r="1503" ht="15">
      <c r="T1503" s="73"/>
    </row>
    <row r="1504" ht="15">
      <c r="T1504" s="73"/>
    </row>
    <row r="1505" ht="15">
      <c r="T1505" s="73"/>
    </row>
    <row r="1506" ht="15">
      <c r="T1506" s="73"/>
    </row>
    <row r="1507" ht="15">
      <c r="T1507" s="73"/>
    </row>
    <row r="1508" ht="15">
      <c r="T1508" s="73"/>
    </row>
    <row r="1509" ht="15">
      <c r="T1509" s="73"/>
    </row>
    <row r="1510" ht="15">
      <c r="T1510" s="73"/>
    </row>
    <row r="1511" ht="15">
      <c r="T1511" s="73"/>
    </row>
    <row r="1512" ht="15">
      <c r="T1512" s="73"/>
    </row>
    <row r="1513" ht="15">
      <c r="T1513" s="73"/>
    </row>
    <row r="1514" ht="15">
      <c r="T1514" s="73"/>
    </row>
    <row r="1515" ht="15">
      <c r="T1515" s="73"/>
    </row>
    <row r="1516" ht="15">
      <c r="T1516" s="73"/>
    </row>
    <row r="1517" ht="15">
      <c r="T1517" s="73"/>
    </row>
    <row r="1518" ht="15">
      <c r="T1518" s="73"/>
    </row>
    <row r="1519" ht="15">
      <c r="T1519" s="73"/>
    </row>
    <row r="1520" ht="15">
      <c r="T1520" s="73"/>
    </row>
    <row r="1521" ht="15">
      <c r="T1521" s="73"/>
    </row>
    <row r="1522" ht="15">
      <c r="T1522" s="73"/>
    </row>
    <row r="1523" ht="15">
      <c r="T1523" s="73"/>
    </row>
    <row r="1524" ht="15">
      <c r="T1524" s="73"/>
    </row>
    <row r="1525" ht="15">
      <c r="T1525" s="73"/>
    </row>
    <row r="1526" ht="15">
      <c r="T1526" s="73"/>
    </row>
    <row r="1527" ht="15">
      <c r="T1527" s="73"/>
    </row>
    <row r="1528" ht="15">
      <c r="T1528" s="73"/>
    </row>
    <row r="1529" ht="15">
      <c r="T1529" s="73"/>
    </row>
    <row r="1530" ht="15">
      <c r="T1530" s="73"/>
    </row>
    <row r="1531" ht="15">
      <c r="T1531" s="73"/>
    </row>
    <row r="1532" ht="15">
      <c r="T1532" s="73"/>
    </row>
    <row r="1533" ht="15">
      <c r="T1533" s="73"/>
    </row>
    <row r="1534" ht="15">
      <c r="T1534" s="73"/>
    </row>
    <row r="1535" ht="15">
      <c r="T1535" s="73"/>
    </row>
    <row r="1536" ht="15">
      <c r="T1536" s="73"/>
    </row>
    <row r="1537" ht="15">
      <c r="T1537" s="73"/>
    </row>
    <row r="1538" ht="15">
      <c r="T1538" s="73"/>
    </row>
    <row r="1539" ht="15">
      <c r="T1539" s="73"/>
    </row>
    <row r="1540" ht="15">
      <c r="T1540" s="73"/>
    </row>
    <row r="1541" ht="15">
      <c r="T1541" s="73"/>
    </row>
    <row r="1542" ht="15">
      <c r="T1542" s="73"/>
    </row>
    <row r="1543" ht="15">
      <c r="T1543" s="73"/>
    </row>
    <row r="1544" ht="15">
      <c r="T1544" s="73"/>
    </row>
    <row r="1545" ht="15">
      <c r="T1545" s="73"/>
    </row>
    <row r="1546" ht="15">
      <c r="T1546" s="73"/>
    </row>
    <row r="1547" ht="15">
      <c r="T1547" s="73"/>
    </row>
    <row r="1548" ht="15">
      <c r="T1548" s="73"/>
    </row>
    <row r="1549" ht="15">
      <c r="T1549" s="73"/>
    </row>
    <row r="1550" ht="15">
      <c r="T1550" s="73"/>
    </row>
    <row r="1551" ht="15">
      <c r="T1551" s="73"/>
    </row>
    <row r="1552" ht="15">
      <c r="T1552" s="73"/>
    </row>
    <row r="1553" ht="15">
      <c r="T1553" s="73"/>
    </row>
    <row r="1554" ht="15">
      <c r="T1554" s="73"/>
    </row>
    <row r="1555" ht="15">
      <c r="T1555" s="73"/>
    </row>
    <row r="1556" ht="15">
      <c r="T1556" s="73"/>
    </row>
    <row r="1557" ht="15">
      <c r="T1557" s="73"/>
    </row>
    <row r="1558" ht="15">
      <c r="T1558" s="73"/>
    </row>
    <row r="1559" ht="15">
      <c r="T1559" s="73"/>
    </row>
    <row r="1560" ht="15">
      <c r="T1560" s="73"/>
    </row>
    <row r="1561" ht="15">
      <c r="T1561" s="73"/>
    </row>
    <row r="1562" ht="15">
      <c r="T1562" s="73"/>
    </row>
    <row r="1563" ht="15">
      <c r="T1563" s="73"/>
    </row>
    <row r="1564" ht="15">
      <c r="T1564" s="73"/>
    </row>
    <row r="1565" ht="15">
      <c r="T1565" s="73"/>
    </row>
    <row r="1566" ht="15">
      <c r="T1566" s="73"/>
    </row>
  </sheetData>
  <sheetProtection/>
  <mergeCells count="53">
    <mergeCell ref="M4:M5"/>
    <mergeCell ref="A157:J157"/>
    <mergeCell ref="A158:J158"/>
    <mergeCell ref="A82:J82"/>
    <mergeCell ref="A87:J87"/>
    <mergeCell ref="A140:J140"/>
    <mergeCell ref="A146:J146"/>
    <mergeCell ref="A150:J150"/>
    <mergeCell ref="A115:J115"/>
    <mergeCell ref="A4:B4"/>
    <mergeCell ref="A6:J6"/>
    <mergeCell ref="A7:J7"/>
    <mergeCell ref="A41:J41"/>
    <mergeCell ref="A46:J46"/>
    <mergeCell ref="A37:J37"/>
    <mergeCell ref="A8:J8"/>
    <mergeCell ref="A9:J9"/>
    <mergeCell ref="M3:S3"/>
    <mergeCell ref="A45:J45"/>
    <mergeCell ref="A10:J10"/>
    <mergeCell ref="A18:J18"/>
    <mergeCell ref="A22:J22"/>
    <mergeCell ref="A26:J26"/>
    <mergeCell ref="A29:J29"/>
    <mergeCell ref="A32:J32"/>
    <mergeCell ref="A5:J5"/>
    <mergeCell ref="L4:L5"/>
    <mergeCell ref="A54:J54"/>
    <mergeCell ref="A58:J58"/>
    <mergeCell ref="A48:J48"/>
    <mergeCell ref="A132:J132"/>
    <mergeCell ref="A61:J61"/>
    <mergeCell ref="A99:J99"/>
    <mergeCell ref="A104:J104"/>
    <mergeCell ref="A108:J108"/>
    <mergeCell ref="A81:J81"/>
    <mergeCell ref="A66:J66"/>
    <mergeCell ref="A136:J136"/>
    <mergeCell ref="A92:J92"/>
    <mergeCell ref="A71:J71"/>
    <mergeCell ref="A75:J75"/>
    <mergeCell ref="A114:J114"/>
    <mergeCell ref="A121:J121"/>
    <mergeCell ref="A127:J127"/>
    <mergeCell ref="W5:W7"/>
    <mergeCell ref="R4:R5"/>
    <mergeCell ref="T5:T7"/>
    <mergeCell ref="U5:U7"/>
    <mergeCell ref="V5:V7"/>
    <mergeCell ref="N4:N5"/>
    <mergeCell ref="O4:O5"/>
    <mergeCell ref="P4:P5"/>
    <mergeCell ref="Q4:Q5"/>
  </mergeCells>
  <printOptions horizontalCentered="1"/>
  <pageMargins left="0.1968503937007874" right="0.1968503937007874" top="0.31496062992125984" bottom="0.31496062992125984" header="0.5118110236220472" footer="0.2362204724409449"/>
  <pageSetup firstPageNumber="2" useFirstPageNumber="1" orientation="landscape" paperSize="9" scale="67"/>
  <drawing r:id="rId3"/>
  <legacyDrawing r:id="rId2"/>
</worksheet>
</file>

<file path=xl/worksheets/sheet2.xml><?xml version="1.0" encoding="utf-8"?>
<worksheet xmlns="http://schemas.openxmlformats.org/spreadsheetml/2006/main" xmlns:r="http://schemas.openxmlformats.org/officeDocument/2006/relationships">
  <dimension ref="A1:C9"/>
  <sheetViews>
    <sheetView showGridLines="0" zoomScale="139" zoomScaleNormal="139" zoomScalePageLayoutView="0" workbookViewId="0" topLeftCell="A1">
      <selection activeCell="B10" sqref="B10"/>
    </sheetView>
  </sheetViews>
  <sheetFormatPr defaultColWidth="10.8515625" defaultRowHeight="12.75"/>
  <cols>
    <col min="1" max="1" width="85.8515625" style="20" customWidth="1"/>
    <col min="2" max="2" width="13.140625" style="21" customWidth="1"/>
    <col min="3" max="3" width="8.28125" style="19" customWidth="1"/>
    <col min="4" max="16384" width="10.8515625" style="19" customWidth="1"/>
  </cols>
  <sheetData>
    <row r="1" spans="1:3" s="81" customFormat="1" ht="25.5" customHeight="1">
      <c r="A1" s="79"/>
      <c r="B1" s="80"/>
      <c r="C1" s="78"/>
    </row>
    <row r="2" ht="25.5" customHeight="1">
      <c r="C2" s="22"/>
    </row>
    <row r="3" spans="1:3" ht="25.5" customHeight="1">
      <c r="A3" s="161" t="str">
        <f>'1) Grille d''évaluation'!$A$8</f>
        <v>Nom(s) Evaluateur(s) :                                                                   Date Evaluation : </v>
      </c>
      <c r="B3" s="162"/>
      <c r="C3" s="22"/>
    </row>
    <row r="4" ht="25.5" customHeight="1">
      <c r="A4" s="19"/>
    </row>
    <row r="5" spans="1:2" s="2" customFormat="1" ht="25.5" customHeight="1">
      <c r="A5" s="83" t="s">
        <v>28</v>
      </c>
      <c r="B5" s="84" t="s">
        <v>182</v>
      </c>
    </row>
    <row r="6" spans="1:2" s="7" customFormat="1" ht="25.5" customHeight="1">
      <c r="A6" s="74" t="str">
        <f>'1) Grille d''évaluation'!$A$9:$B$9</f>
        <v>A - PROCESSUS MANAGEMENT GÉNÉRAL</v>
      </c>
      <c r="B6" s="75">
        <f>'1) Grille d''évaluation'!U9</f>
        <v>0.9999999999999993</v>
      </c>
    </row>
    <row r="7" spans="1:2" ht="25.5" customHeight="1">
      <c r="A7" s="24" t="str">
        <f>'1) Grille d''évaluation'!A45:J45</f>
        <v>B - PROCESSUS MANAGEMENT DES RESSOURCES</v>
      </c>
      <c r="B7" s="25">
        <f>'1) Grille d''évaluation'!U45</f>
        <v>0.9999999999999993</v>
      </c>
    </row>
    <row r="8" spans="1:2" ht="25.5" customHeight="1">
      <c r="A8" s="24" t="str">
        <f>'1) Grille d''évaluation'!A81:J81</f>
        <v>C - PROCESSUS MANAGEMENT DE LA REALISATION DU PRODUIT</v>
      </c>
      <c r="B8" s="25">
        <f>'1) Grille d''évaluation'!U81</f>
        <v>0.9999999999999996</v>
      </c>
    </row>
    <row r="9" spans="1:2" ht="25.5" customHeight="1">
      <c r="A9" s="24" t="str">
        <f>'1) Grille d''évaluation'!A114:J114</f>
        <v>D - PROCESSUS MESURES, ANALYSE ET AMELIORATION DES PERFORMANCES</v>
      </c>
      <c r="B9" s="25">
        <f>'1) Grille d''évaluation'!U114</f>
        <v>0.9999999999999993</v>
      </c>
    </row>
  </sheetData>
  <sheetProtection password="CDE4" sheet="1" objects="1" scenarios="1"/>
  <mergeCells count="1">
    <mergeCell ref="A3:B3"/>
  </mergeCells>
  <printOptions/>
  <pageMargins left="0.31496062992125984" right="0.31496062992125984" top="0.984251968503937" bottom="0.984251968503937" header="0.5118110236220472" footer="0.5118110236220472"/>
  <pageSetup firstPageNumber="18" useFirstPageNumber="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E37:F37"/>
  <sheetViews>
    <sheetView showGridLines="0" zoomScale="80" zoomScaleNormal="80" zoomScalePageLayoutView="0" workbookViewId="0" topLeftCell="A1">
      <selection activeCell="A9" sqref="A9"/>
    </sheetView>
  </sheetViews>
  <sheetFormatPr defaultColWidth="11.421875" defaultRowHeight="12.75"/>
  <cols>
    <col min="7" max="7" width="13.140625" style="0" bestFit="1" customWidth="1"/>
  </cols>
  <sheetData>
    <row r="37" spans="5:6" ht="12">
      <c r="E37" s="3"/>
      <c r="F37" s="4"/>
    </row>
  </sheetData>
  <sheetProtection/>
  <printOptions/>
  <pageMargins left="0.3937007874015748" right="0.1968503937007874" top="0.984251968503937" bottom="0.984251968503937" header="0.5118110236220472" footer="0.5118110236220472"/>
  <pageSetup horizontalDpi="600" verticalDpi="600" orientation="landscape" paperSize="9" scale="95"/>
  <drawing r:id="rId1"/>
</worksheet>
</file>

<file path=xl/worksheets/sheet4.xml><?xml version="1.0" encoding="utf-8"?>
<worksheet xmlns="http://schemas.openxmlformats.org/spreadsheetml/2006/main" xmlns:r="http://schemas.openxmlformats.org/officeDocument/2006/relationships">
  <dimension ref="A2:F16"/>
  <sheetViews>
    <sheetView showGridLines="0" zoomScale="83" zoomScaleNormal="83" zoomScalePageLayoutView="0" workbookViewId="0" topLeftCell="A1">
      <selection activeCell="E12" sqref="E12"/>
    </sheetView>
  </sheetViews>
  <sheetFormatPr defaultColWidth="11.421875" defaultRowHeight="12.75"/>
  <cols>
    <col min="1" max="1" width="21.421875" style="0" bestFit="1" customWidth="1"/>
    <col min="2" max="6" width="28.7109375" style="0" customWidth="1"/>
  </cols>
  <sheetData>
    <row r="2" ht="12">
      <c r="C2" s="1"/>
    </row>
    <row r="5" spans="1:6" ht="12">
      <c r="A5" s="1"/>
      <c r="D5" s="3"/>
      <c r="E5" s="3"/>
      <c r="F5" s="3"/>
    </row>
    <row r="8" spans="2:6" ht="18" customHeight="1">
      <c r="B8" s="77" t="s">
        <v>176</v>
      </c>
      <c r="C8" s="77" t="s">
        <v>177</v>
      </c>
      <c r="D8" s="77" t="s">
        <v>178</v>
      </c>
      <c r="E8" s="77" t="s">
        <v>26</v>
      </c>
      <c r="F8" s="77" t="s">
        <v>27</v>
      </c>
    </row>
    <row r="9" spans="1:6" ht="30" customHeight="1">
      <c r="A9" s="76" t="s">
        <v>25</v>
      </c>
      <c r="B9" s="5"/>
      <c r="C9" s="5"/>
      <c r="D9" s="5"/>
      <c r="E9" s="5"/>
      <c r="F9" s="5"/>
    </row>
    <row r="10" spans="1:6" ht="27.75" customHeight="1">
      <c r="A10" s="76" t="s">
        <v>169</v>
      </c>
      <c r="B10" s="5"/>
      <c r="C10" s="5"/>
      <c r="D10" s="5"/>
      <c r="E10" s="5"/>
      <c r="F10" s="5"/>
    </row>
    <row r="11" spans="1:6" ht="70.5" customHeight="1">
      <c r="A11" s="76" t="s">
        <v>170</v>
      </c>
      <c r="B11" s="5"/>
      <c r="C11" s="5"/>
      <c r="D11" s="5"/>
      <c r="E11" s="5"/>
      <c r="F11" s="5"/>
    </row>
    <row r="12" spans="1:6" ht="69.75" customHeight="1">
      <c r="A12" s="76" t="s">
        <v>171</v>
      </c>
      <c r="B12" s="5"/>
      <c r="C12" s="5"/>
      <c r="D12" s="5"/>
      <c r="E12" s="5"/>
      <c r="F12" s="5"/>
    </row>
    <row r="13" spans="1:6" ht="62.25" customHeight="1">
      <c r="A13" s="76" t="s">
        <v>172</v>
      </c>
      <c r="B13" s="5"/>
      <c r="C13" s="5"/>
      <c r="D13" s="5"/>
      <c r="E13" s="5"/>
      <c r="F13" s="5"/>
    </row>
    <row r="14" spans="1:6" ht="70.5" customHeight="1">
      <c r="A14" s="76" t="s">
        <v>173</v>
      </c>
      <c r="B14" s="5"/>
      <c r="C14" s="5"/>
      <c r="D14" s="5"/>
      <c r="E14" s="5"/>
      <c r="F14" s="5"/>
    </row>
    <row r="15" spans="1:6" ht="64.5" customHeight="1">
      <c r="A15" s="76" t="s">
        <v>174</v>
      </c>
      <c r="B15" s="5"/>
      <c r="C15" s="5"/>
      <c r="D15" s="5"/>
      <c r="E15" s="5"/>
      <c r="F15" s="5"/>
    </row>
    <row r="16" spans="1:6" ht="64.5" customHeight="1">
      <c r="A16" s="76" t="s">
        <v>175</v>
      </c>
      <c r="B16" s="5"/>
      <c r="C16" s="5"/>
      <c r="D16" s="5"/>
      <c r="E16" s="5"/>
      <c r="F16" s="5"/>
    </row>
  </sheetData>
  <sheetProtection/>
  <printOptions horizontalCentered="1" verticalCentered="1"/>
  <pageMargins left="0.3937007874015748" right="0.3937007874015748" top="0.3937007874015748" bottom="0.3937007874015748" header="0" footer="0"/>
  <pageSetup horizontalDpi="600" verticalDpi="600" orientation="landscape" paperSize="9" scale="80"/>
  <headerFooter alignWithMargins="0">
    <oddFooter>&amp;RPage &amp;N/&amp;N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TAMAMES</dc:creator>
  <cp:keywords/>
  <dc:description/>
  <cp:lastModifiedBy>F M</cp:lastModifiedBy>
  <cp:lastPrinted>2009-01-19T10:11:17Z</cp:lastPrinted>
  <dcterms:created xsi:type="dcterms:W3CDTF">2004-01-18T21:06:38Z</dcterms:created>
  <dcterms:modified xsi:type="dcterms:W3CDTF">2009-01-21T21:38:29Z</dcterms:modified>
  <cp:category/>
  <cp:version/>
  <cp:contentType/>
  <cp:contentStatus/>
</cp:coreProperties>
</file>